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1355" windowHeight="8430"/>
  </bookViews>
  <sheets>
    <sheet name="ส่วนที่ 2 บัญชีโครงการ" sheetId="1" r:id="rId1"/>
    <sheet name="บัญชีโครงการ" sheetId="2" r:id="rId2"/>
    <sheet name="บัญชีครุภัณฑ์" sheetId="7" r:id="rId3"/>
    <sheet name="Sheet4" sheetId="6" r:id="rId4"/>
    <sheet name="Sheet2" sheetId="5" r:id="rId5"/>
    <sheet name="Sheet1" sheetId="4" r:id="rId6"/>
    <sheet name="Sheet3" sheetId="3" r:id="rId7"/>
  </sheets>
  <externalReferences>
    <externalReference r:id="rId8"/>
  </externalReferences>
  <calcPr calcId="124519"/>
</workbook>
</file>

<file path=xl/calcChain.xml><?xml version="1.0" encoding="utf-8"?>
<calcChain xmlns="http://schemas.openxmlformats.org/spreadsheetml/2006/main">
  <c r="D170" i="7"/>
  <c r="D145"/>
  <c r="D158"/>
  <c r="D134"/>
  <c r="D99"/>
  <c r="D87"/>
  <c r="D72"/>
  <c r="D63"/>
  <c r="D51"/>
  <c r="C39" i="1"/>
  <c r="I38"/>
  <c r="H38"/>
  <c r="C38"/>
  <c r="D37"/>
  <c r="E37" s="1"/>
  <c r="C37"/>
  <c r="D34"/>
  <c r="E34" s="1"/>
  <c r="E33"/>
  <c r="D33"/>
  <c r="C35"/>
  <c r="C34"/>
  <c r="C33"/>
  <c r="I35"/>
  <c r="H35"/>
  <c r="C31"/>
  <c r="I31"/>
  <c r="H31"/>
  <c r="C28"/>
  <c r="D30"/>
  <c r="E30" s="1"/>
  <c r="D29"/>
  <c r="E29" s="1"/>
  <c r="D28"/>
  <c r="E28" s="1"/>
  <c r="C30"/>
  <c r="C29"/>
  <c r="C23"/>
  <c r="I23"/>
  <c r="H23"/>
  <c r="E22"/>
  <c r="D22"/>
  <c r="D21"/>
  <c r="E21" s="1"/>
  <c r="D20"/>
  <c r="E20" s="1"/>
  <c r="C22"/>
  <c r="C20"/>
  <c r="C17"/>
  <c r="H16"/>
  <c r="I16"/>
  <c r="D15"/>
  <c r="E15" s="1"/>
  <c r="D14"/>
  <c r="E14" s="1"/>
  <c r="D13"/>
  <c r="C14"/>
  <c r="C13"/>
  <c r="E10"/>
  <c r="D10"/>
  <c r="C10"/>
  <c r="D9"/>
  <c r="E9" s="1"/>
  <c r="C9"/>
  <c r="B38"/>
  <c r="B35"/>
  <c r="B31"/>
  <c r="E13"/>
  <c r="C21"/>
  <c r="C15"/>
  <c r="B23"/>
  <c r="B11"/>
  <c r="B17"/>
  <c r="C11" l="1"/>
  <c r="B39"/>
  <c r="D38"/>
  <c r="E38" s="1"/>
  <c r="D31"/>
  <c r="E31" s="1"/>
  <c r="D11"/>
  <c r="D35"/>
  <c r="E35" s="1"/>
  <c r="D17"/>
  <c r="E17" s="1"/>
  <c r="D23"/>
  <c r="E23" s="1"/>
  <c r="E11" l="1"/>
  <c r="D39"/>
  <c r="E39" s="1"/>
</calcChain>
</file>

<file path=xl/sharedStrings.xml><?xml version="1.0" encoding="utf-8"?>
<sst xmlns="http://schemas.openxmlformats.org/spreadsheetml/2006/main" count="1489" uniqueCount="558">
  <si>
    <t>ส่วนที่  2  บัญชีโครงการ/กิจกรรม</t>
  </si>
  <si>
    <t>เทศบาลตำบลไม้เรียง</t>
  </si>
  <si>
    <t>ยุทธศาสตร์/แนวทางการพัฒนา</t>
  </si>
  <si>
    <t>จำนวนโครงการ</t>
  </si>
  <si>
    <t>ที่ดำเนินการ</t>
  </si>
  <si>
    <t>คิดเป็นร้อยละของ</t>
  </si>
  <si>
    <t>โครงการทั้งหมด</t>
  </si>
  <si>
    <t>จำนวน</t>
  </si>
  <si>
    <t>งบประมาณ</t>
  </si>
  <si>
    <t>งบประมาณทั้งหมด</t>
  </si>
  <si>
    <t>หน่วยดำเนินการ</t>
  </si>
  <si>
    <t>1.  ยุทธศาสตร์ด้านโครงสร้างพื้นฐาน</t>
  </si>
  <si>
    <t>รวม</t>
  </si>
  <si>
    <t>2.  ยุทธศาสตร์ด้านการศึกษา  กีฬา  ศาสนาและวัฒนธรรม</t>
  </si>
  <si>
    <t>3.  ยุทธศาสตร์ด้านสาธารณสุข สิ่งแวดล้อมและการจัดการทรัพยากร</t>
  </si>
  <si>
    <t>ธรรมชาติ</t>
  </si>
  <si>
    <t xml:space="preserve">รวม </t>
  </si>
  <si>
    <t>4.  ยุทธศาสตร์ด้านเศรษฐกิจ</t>
  </si>
  <si>
    <t>5.  ยุทธศาสตร์ด้านสังคมชุมชน</t>
  </si>
  <si>
    <t>ลำดับที่</t>
  </si>
  <si>
    <t>โครงการ/กิจกรรม</t>
  </si>
  <si>
    <t>รายละเอียดของโครงการ/กิจกรรม</t>
  </si>
  <si>
    <t>สถานที่ดำเนินการ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</si>
  <si>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</si>
  <si>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</si>
  <si>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</si>
  <si>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</si>
  <si>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</si>
  <si>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</si>
  <si>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</si>
  <si>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มิ.ย.</t>
  </si>
  <si>
    <t>ก.ค.</t>
  </si>
  <si>
    <t>ส.ค.</t>
  </si>
  <si>
    <t>ก.ย.</t>
  </si>
  <si>
    <t>ตำบลไม้เรียง</t>
  </si>
  <si>
    <t>สภ.ไม้เรียง</t>
  </si>
  <si>
    <t>รักษาความสงบเรียบร้อย</t>
  </si>
  <si>
    <t>รวมทั้งสิ้น</t>
  </si>
  <si>
    <t>พ.ค.</t>
  </si>
  <si>
    <t>ป้องกันปราบปราม</t>
  </si>
  <si>
    <t>จัดสายตรวจรถยนต์ จักรยานยนต์</t>
  </si>
  <si>
    <t>งบปกติ</t>
  </si>
  <si>
    <t>พื้นที่รับผิดชอบ</t>
  </si>
  <si>
    <t>อาชญากรรม</t>
  </si>
  <si>
    <t>สายตรวจตำบล ออกตรวจตรา</t>
  </si>
  <si>
    <t>ระดมกำลังกวาดล้างอาชญา-</t>
  </si>
  <si>
    <t>ทำการสืบสวนหาข่าว  ตรวจค้น ปราบ</t>
  </si>
  <si>
    <t>กรรม</t>
  </si>
  <si>
    <t>ปรามจับคุม</t>
  </si>
  <si>
    <t>ป้องกันปราบปรามยาเสพ</t>
  </si>
  <si>
    <t>สืบสวนหาข่าว ปราบปรามจับกุม</t>
  </si>
  <si>
    <t>ติดให้โทษ</t>
  </si>
  <si>
    <t>ตรวจค้น ตรวจปัสสาวะรณรงค์</t>
  </si>
  <si>
    <t>ประชาสัมพันธ์ป้องกัน</t>
  </si>
  <si>
    <t>ปราบปรามอบายมุข</t>
  </si>
  <si>
    <t>ปราบปรามสลากกินรวบ การพนัน</t>
  </si>
  <si>
    <t>ทั่วไป พนันฟุตบอล</t>
  </si>
  <si>
    <t>ปราบปรามความผิด</t>
  </si>
  <si>
    <t>สืบสวนปราบปรามจับกุมความผิด</t>
  </si>
  <si>
    <t>พ.ร.บ.ต่าง ๆ</t>
  </si>
  <si>
    <t>ตามพ.ร.บ.ต่าง ๆ</t>
  </si>
  <si>
    <t>มอบหมายข้าราชการตำรวจตรวจตรา</t>
  </si>
  <si>
    <t>งานเทศกาลลอยกระทง</t>
  </si>
  <si>
    <t>อำนวยความสะดวกด้านการจราจร</t>
  </si>
  <si>
    <t>อำนวยความสะดวกด้านการ</t>
  </si>
  <si>
    <t>จัดข้าราชการตำรวจปฏิบัติหน้าที่</t>
  </si>
  <si>
    <t>ตลาดทานพอ</t>
  </si>
  <si>
    <t>จราจรในเขตเทศบาล</t>
  </si>
  <si>
    <t>จัดการด้านการจราจรในเขตชุมชน</t>
  </si>
  <si>
    <t>กวดขันวินัยจราจร</t>
  </si>
  <si>
    <t>กวดขันจับกุมด้านการจราจร</t>
  </si>
  <si>
    <t>แบบ ผด. 01</t>
  </si>
  <si>
    <t>บัญชีสรุปจำนวนโครงการพัฒนาท้องถิ่น กิจกรรมและงบประมาณ</t>
  </si>
  <si>
    <t xml:space="preserve">     1.1  แผนงานเคหะและชุมชน</t>
  </si>
  <si>
    <t xml:space="preserve">     1.2  แผนงานงบกลาง</t>
  </si>
  <si>
    <t xml:space="preserve">     2.1  แผนงานการศึกษา</t>
  </si>
  <si>
    <t xml:space="preserve">     2.2  แผนงานการศาสนาวัฒนธรรมและนันทนาการ</t>
  </si>
  <si>
    <t xml:space="preserve">     2.3  แผนงานบริหารงานทั่วไป</t>
  </si>
  <si>
    <t xml:space="preserve">     3.2  แผนงานงบกลาง</t>
  </si>
  <si>
    <t xml:space="preserve">     3.3  แผนงานเคหะและชุมชน</t>
  </si>
  <si>
    <t>6. ยุทธศาสตร์ด้านการสร้างธรรมาภิบาล การบริหารกิจการบ้านเมืองที่ดี</t>
  </si>
  <si>
    <t xml:space="preserve">     6.1  แผนงานบริหารงานทั่วไป</t>
  </si>
  <si>
    <t xml:space="preserve">     5.1  แผนงานงบกลาง</t>
  </si>
  <si>
    <t xml:space="preserve">     5.2  แผนงานสร้างความเข้มแข็งของชุมชน</t>
  </si>
  <si>
    <t xml:space="preserve">     4.1  แผนงานสร้างความเข้มแข็งของชุมชน</t>
  </si>
  <si>
    <t>โครงการ</t>
  </si>
  <si>
    <t>รายละเอียดของกิจกรรมที่เกิดขึ้นจาก</t>
  </si>
  <si>
    <t>(บาท)</t>
  </si>
  <si>
    <t>หน่วยงาน</t>
  </si>
  <si>
    <t>รับผิดชอบหลัก</t>
  </si>
  <si>
    <t>พ.ศ. 2561</t>
  </si>
  <si>
    <t>แบบ ผด.02</t>
  </si>
  <si>
    <t>บัญชีจำนวนโครงการพัฒนาท้องถิ่น กิจกรรมและงบประมาณ</t>
  </si>
  <si>
    <t>หมู่ที่ 3 ต.ไม้เรียง</t>
  </si>
  <si>
    <t>กองช่าง</t>
  </si>
  <si>
    <t>หมู่ที่ 8 ต.ไม้เรียง</t>
  </si>
  <si>
    <t xml:space="preserve"> แผนงานเคหะและชุมชน</t>
  </si>
  <si>
    <t>เทศบาล</t>
  </si>
  <si>
    <t>แผนงานงบกลาง</t>
  </si>
  <si>
    <t>สำนักปลัดเทศบาล</t>
  </si>
  <si>
    <t>2.  ยุทธศาสตร์ด้านการศึกษา กีฬา ศาสนาและวัฒนธรรม</t>
  </si>
  <si>
    <t>แผนงานการศึกษา</t>
  </si>
  <si>
    <t>สนับสนุนค่าใช้จ่ายการ</t>
  </si>
  <si>
    <t>บริหารสถานศึกษา</t>
  </si>
  <si>
    <t xml:space="preserve"> - ค่าตอบแทนครูศูนย์พัฒนาเด็กเล็ก</t>
  </si>
  <si>
    <t>วัดหาดสูง</t>
  </si>
  <si>
    <t xml:space="preserve"> - ค่าจัดการเรียนการสอน (รายหัว)</t>
  </si>
  <si>
    <t>กองการศึกษา</t>
  </si>
  <si>
    <t>พัฒนาศักยภาพศูนย์การ</t>
  </si>
  <si>
    <t>เรียนรู้ ICT ชุมชนเทศบาล</t>
  </si>
  <si>
    <t>ฝึกอบรมการใช้คอมพิวเตอร์เบื้องต้น</t>
  </si>
  <si>
    <t>และเทคนิคการใช้เทคโนโลยีสารสน</t>
  </si>
  <si>
    <t>เทศ</t>
  </si>
  <si>
    <t>ศูนย์การเรียนรู้</t>
  </si>
  <si>
    <t>ชุมชนและภูมิปัญญา</t>
  </si>
  <si>
    <t>ท้องถิ่นเทศบาล</t>
  </si>
  <si>
    <t>ฝึกอบรมภาษาต่างประเทศ</t>
  </si>
  <si>
    <t>จัดเข้าค่ายฝึกอบรมการเรียนรู้ภาษา</t>
  </si>
  <si>
    <t>ต่างประเทศ จำนวน 1 ครั้ง</t>
  </si>
  <si>
    <t xml:space="preserve">หมู่ที่ 3 และ 8 </t>
  </si>
  <si>
    <t>จัดกิจกรรมวันเด็กแห่งชาติ</t>
  </si>
  <si>
    <t>จำนวน  1  ครั้ง</t>
  </si>
  <si>
    <t>ส่งเสริมและพัฒนาศักยภาพ</t>
  </si>
  <si>
    <t>ด้านวัฒนธรรมท้องถิ่น</t>
  </si>
  <si>
    <t>ฝึกอบรมเด็กและเยาวชนไม่น้อยกว่า</t>
  </si>
  <si>
    <t>20  คน</t>
  </si>
  <si>
    <t xml:space="preserve">หมู่ที่ 3 ,8 </t>
  </si>
  <si>
    <t>ต.ไม้เรียง</t>
  </si>
  <si>
    <t>แข่งขันกีฬาเทศบาล</t>
  </si>
  <si>
    <t>ประจำปี</t>
  </si>
  <si>
    <t>จัดการแข่งขันกีฬา สากลและกีฬา</t>
  </si>
  <si>
    <t>พื้นบ้าน เนื่องในงานประเพณีสงกรานต์</t>
  </si>
  <si>
    <t>เช่น ฟุตซอล  ฟุตบอล บาสเก็ตบอล</t>
  </si>
  <si>
    <t>ฯลฯ</t>
  </si>
  <si>
    <t>แข่งขันกีฬาภายในหน่วย</t>
  </si>
  <si>
    <t>งานเทศบาล</t>
  </si>
  <si>
    <t>จัดให้มีการแข่งขันกีฬาระหว่าง</t>
  </si>
  <si>
    <t>คณะผู้บริหาร สมาชิกสภาเทศบาล</t>
  </si>
  <si>
    <t>พนักงานเทศบาล ลูกจ้างและประชาชน</t>
  </si>
  <si>
    <t>ในเขตเทศบาล</t>
  </si>
  <si>
    <t>อบรมกีฬาแก่เด็และเยาวชน</t>
  </si>
  <si>
    <t>ฝึกอบรมเด็กและเยาวชนในเขต</t>
  </si>
  <si>
    <t>เทศบาล จำนวน  30  คน</t>
  </si>
  <si>
    <t>จัดส่งนักกีฬาเข้าร่วมแข่งขัน</t>
  </si>
  <si>
    <t>กีฬาภายในอำเภอ ท้องถิ่น</t>
  </si>
  <si>
    <t>อื่นหรือหน่วยงานอื่น</t>
  </si>
  <si>
    <t>จัดส่งนักกีฬาเข้าร่วมแข่งขันกีฬา</t>
  </si>
  <si>
    <t>ประเภทต่าง ๆ ตลอดปี</t>
  </si>
  <si>
    <t>ภายในอำเภอ</t>
  </si>
  <si>
    <t>หรือจังหวัด</t>
  </si>
  <si>
    <t>อบรมดนตรีไทย</t>
  </si>
  <si>
    <t>เด็กและเยาวชนในเขต</t>
  </si>
  <si>
    <t>เทศบาลเข้าร่วมกิจกรรม</t>
  </si>
  <si>
    <t>ไม่น้อยกว่า 20 คน</t>
  </si>
  <si>
    <t>ฝึกอบรมดนตรีสากล</t>
  </si>
  <si>
    <t>และพื้นที่ใกล้เคียง</t>
  </si>
  <si>
    <t>กิจกรรมวันสำคัญทาง</t>
  </si>
  <si>
    <t>ศาสนาและวันสำคัญ</t>
  </si>
  <si>
    <t>แห่งชาติ</t>
  </si>
  <si>
    <t>จัด/ร่วมกิจกรรมต่างๆในวันสำคัญ</t>
  </si>
  <si>
    <t>ทางศาสนาและวันสำคัญแห่งชาติ</t>
  </si>
  <si>
    <t>ตลอดปี</t>
  </si>
  <si>
    <t>เด็กและเยาวชนเข้าร่วมกิจกรรม</t>
  </si>
  <si>
    <t>แผนงานการศาสนาวัฒนธรรมและนันทนาการ</t>
  </si>
  <si>
    <t>แผนงานบริหารงานทั่วไป</t>
  </si>
  <si>
    <t>พระมหากษัตริย์</t>
  </si>
  <si>
    <t>จัดกิจกรรมวันสำคัญต่าง ๆ ที่เกี่ยวกับ</t>
  </si>
  <si>
    <t>สถาบันพระมหากษัตริย์ เช่น</t>
  </si>
  <si>
    <t xml:space="preserve"> - ประดับธงตราสัญลักษณ์</t>
  </si>
  <si>
    <t xml:space="preserve"> - ทำป้ายไวนิล</t>
  </si>
  <si>
    <t xml:space="preserve"> - ฯลฯ</t>
  </si>
  <si>
    <t>จัดงานวันท้องถิ่นไทย</t>
  </si>
  <si>
    <t>จัดพิธีถวายสักการะและกล่าวราชสดุดี</t>
  </si>
  <si>
    <t>สำนักงานเทศบาล</t>
  </si>
  <si>
    <t>3.  ยุทธศาสตร์ด้านสาธารณสุข สิ่งแวดล้อม และการจัดการทรัพยากรธรรมชาติ</t>
  </si>
  <si>
    <t>รณรงค์ป้องกันโรคพิษสุนัข</t>
  </si>
  <si>
    <t>บ้า</t>
  </si>
  <si>
    <t>ฉีดวัคซีนให้แก่สุนัขและสัตว์เลี้ยงลูก</t>
  </si>
  <si>
    <t>ด้วยนมในเขตเทศบาลตำบลไม้เรียง</t>
  </si>
  <si>
    <t>จำนวน 500 ตัว</t>
  </si>
  <si>
    <t>สมทบกองทุนหลักประกัน</t>
  </si>
  <si>
    <t>สุขภาพเทศบาลตำบล</t>
  </si>
  <si>
    <t>ไม้เรียง (สปสช)</t>
  </si>
  <si>
    <t>สมทบเงินเข้ากองทุนหลักประกัน</t>
  </si>
  <si>
    <t>สุขภาพไม่น้อยกว่า ร้อยละ 50</t>
  </si>
  <si>
    <t>แผนงานเคหะและชุมชน</t>
  </si>
  <si>
    <t>แผนงานสร้างความเข้มแข็งของชุมชน</t>
  </si>
  <si>
    <t>ส่งเสริมความรู้และการ</t>
  </si>
  <si>
    <t>ประกอบอาชีพตามหลัก</t>
  </si>
  <si>
    <t>ปรัชญาเศรษฐกิจพอเพียง</t>
  </si>
  <si>
    <t>หรือโครงการอันเนื่องมา</t>
  </si>
  <si>
    <t>จากพระราชดำริ</t>
  </si>
  <si>
    <t xml:space="preserve"> - เพื่อศึกษาและถ่ายทอดความรู้</t>
  </si>
  <si>
    <t>เกี่ยวกับโครงการอันเนื่องมาจาก</t>
  </si>
  <si>
    <t>พระราชดำริ</t>
  </si>
  <si>
    <t>หมู่ที่ 3 , 8</t>
  </si>
  <si>
    <t>จัดทำแผนที่ภาษีทะเบียน</t>
  </si>
  <si>
    <t>และทรัพย์สิน</t>
  </si>
  <si>
    <t xml:space="preserve"> จัดทำแผนที่ภาษีและทะเบียนทรัพย์</t>
  </si>
  <si>
    <t>สิน ครอบคลุมพื้นที่ 2.48 ตารางกิโล</t>
  </si>
  <si>
    <t>เมตร</t>
  </si>
  <si>
    <t>กองคลัง</t>
  </si>
  <si>
    <t>สื่อภาษาเรื่องภาษี</t>
  </si>
  <si>
    <t>ฝึกอบรมให้ความรู้เกี่ยวกับขั้นตอน</t>
  </si>
  <si>
    <t>การจัดเก็บภาษี และแจกเอกสาร</t>
  </si>
  <si>
    <t>ต่างๆ แก่ผู้เข้ารับการฝึกอบรม</t>
  </si>
  <si>
    <t>สงเคราะห์เบี้ยยังชีพผู้สูง</t>
  </si>
  <si>
    <t>อายุ ผู้พิการและผู้ป่วยเอดส์</t>
  </si>
  <si>
    <t>สงเคราะห์เบี้ยยังชีพ ดังนี้</t>
  </si>
  <si>
    <t xml:space="preserve"> - ผู้สูงอายุ</t>
  </si>
  <si>
    <t xml:space="preserve"> - ผู้พิการ</t>
  </si>
  <si>
    <t xml:space="preserve"> - ผู้ป่วยเอดส์</t>
  </si>
  <si>
    <t>หมู่ที่ 3, 8 ต.ไม้เรียง</t>
  </si>
  <si>
    <t>สนับสนุนการดำเนินงาน</t>
  </si>
  <si>
    <t>ของกองทุนสวัสดิการชุมชน</t>
  </si>
  <si>
    <t>สนับสนุนกองทุนสวัสดิการชุมชน</t>
  </si>
  <si>
    <t>จำนวน 1 ครั้ง</t>
  </si>
  <si>
    <t>รณรงค์ต่อต้านยาเสพติด</t>
  </si>
  <si>
    <t>ฝึกอบรมยาเสพติดให้แก่เด็กนักเรียน</t>
  </si>
  <si>
    <t>โรงเรียนในเขตเทศบาล</t>
  </si>
  <si>
    <t>ซ้กซ้อมแผนป้องกันการเกิด</t>
  </si>
  <si>
    <t>อัคคีภัย ณ ศูนย์พัฒนาเด็ก</t>
  </si>
  <si>
    <t>เล็กวัดหาดสูง</t>
  </si>
  <si>
    <t>ครูผู้ดูแลเด็กและเด็ก ภายในศูนย์</t>
  </si>
  <si>
    <t>พัฒนาเด็กเล็กได้เข้าร่วมโครงการ</t>
  </si>
  <si>
    <t>ซักซ้อมแผนป้องกัน ฯ</t>
  </si>
  <si>
    <t>ฝึกอบรมทบทวนอาสาสมัคร</t>
  </si>
  <si>
    <t>ป้องกันภัยฝ่ายพลเรือน</t>
  </si>
  <si>
    <t>(อปพร.) ประจำปี</t>
  </si>
  <si>
    <t>ฝึกอบรมทบทวนสมาชิกอปพร.</t>
  </si>
  <si>
    <t>รายละเอียดตามโครงการฯ</t>
  </si>
  <si>
    <t>และความมั่นคงภายในเขต</t>
  </si>
  <si>
    <t>จัดกิจกรรมรณรงค์ป้องกันและลด</t>
  </si>
  <si>
    <t>อุบัติเหตุบนท้องถนน</t>
  </si>
  <si>
    <t>ช่วยเหลือผู้ประสบภัย</t>
  </si>
  <si>
    <t>ช่วยเหลือผู้ประสบภัยธรรมชาติ</t>
  </si>
  <si>
    <t>จัดทำแผนพัฒนาเทศบาล</t>
  </si>
  <si>
    <t xml:space="preserve"> - จัดทำแผนชุมชน</t>
  </si>
  <si>
    <t xml:space="preserve"> - เพิ่มเติมเปลี่ยนแปลงแผนสี่ปี</t>
  </si>
  <si>
    <t xml:space="preserve"> - จัดทำงบประมาณรายจ่ายประจำปี</t>
  </si>
  <si>
    <t xml:space="preserve"> - จัดทำรายงานการติดตามและ</t>
  </si>
  <si>
    <t>ประเมินผลการดำเนินงาน</t>
  </si>
  <si>
    <t>พัฒนาประสิทธิภาพการ</t>
  </si>
  <si>
    <t>ฝึกอบรมผู้บริหาร พนักงานเทศบาล</t>
  </si>
  <si>
    <t>ลูกจ้างประจำ พนักงานจ้าง</t>
  </si>
  <si>
    <t>จำนวน 1  ครั้ง</t>
  </si>
  <si>
    <t>ส่งเสริมคุณธรรมและจริย</t>
  </si>
  <si>
    <t>ธรรม</t>
  </si>
  <si>
    <t>จัดทำปฏิทินประจำปี</t>
  </si>
  <si>
    <t>จัดทำปฏิทินประจำปี จำนวนไม่น้อย</t>
  </si>
  <si>
    <t>กว่า 800  ฉบับ</t>
  </si>
  <si>
    <t>เลือกตั้งผู้บริหารและสมาชิก</t>
  </si>
  <si>
    <t>สภาเทศบาลตำบลไม้เรียง</t>
  </si>
  <si>
    <t>เลือกตั้งนายกเทศมนตรีและสมาชิก</t>
  </si>
  <si>
    <t>จัดทำวารสารประชาสัมพันธ์ เพื่อ</t>
  </si>
  <si>
    <t>แจกจ่ายให้กับประชาชนและหน่วย</t>
  </si>
  <si>
    <t xml:space="preserve">งานต่าง ๆ </t>
  </si>
  <si>
    <t>6.  ยุทธศาสตร์ด้านการสร้างธรรมาภิบาล การบริหารจัดการบ้านเมืองที่ดี</t>
  </si>
  <si>
    <t>ภ.จว.นศ.</t>
  </si>
  <si>
    <t>กองสาธารณสุขฯ</t>
  </si>
  <si>
    <t>ฝึกอบรมเด็กนักเรียนในเขตเทศบาล</t>
  </si>
  <si>
    <t>จัดกิจกรรมเทิดทูนสถาบัน</t>
  </si>
  <si>
    <t>บัญชีจำนวนครุภัณฑ์สำหรับที่ไม่ได้ดำเนินการตามโครงการพัฒนาท้องถิ่น</t>
  </si>
  <si>
    <t>แบบ ผด 02/1</t>
  </si>
  <si>
    <t xml:space="preserve"> แผนงานบริหารงานทั่วไป</t>
  </si>
  <si>
    <t>ครุภัณฑ์</t>
  </si>
  <si>
    <t>รายละเอียดของครุภัณฑ์</t>
  </si>
  <si>
    <t>แผนการดำเนินงาน  ประจำปีงบประมาณ  พ.ศ. 2562</t>
  </si>
  <si>
    <t>แผนการดำเนินงาน  ประจำปีงบประมาณ  พ.ศ.  2562</t>
  </si>
  <si>
    <t>ปรับปรุงถนนลาดยางผิวจราจร</t>
  </si>
  <si>
    <t>แอสฟัลท์ติกคอนกรีต กว้าง</t>
  </si>
  <si>
    <t>รายละเอียดตามแบบแปลน</t>
  </si>
  <si>
    <t>พ.ศ. 2562</t>
  </si>
  <si>
    <t>จัดการมูลฝอยที่เป็นพิษ</t>
  </si>
  <si>
    <t>หรืออันตรายจากชุมชน</t>
  </si>
  <si>
    <t>หมู่ที่3,หมู่ที่ 8</t>
  </si>
  <si>
    <t>กองสาธารณสุข</t>
  </si>
  <si>
    <t>และสิ่งแวดล้อม</t>
  </si>
  <si>
    <t>ป้องกันอาชญากรรม</t>
  </si>
  <si>
    <t>กวดขันจับกุมรถไม่ติดป้าย</t>
  </si>
  <si>
    <t>ทะเบียน</t>
  </si>
  <si>
    <t>โครงการสวมหมวก</t>
  </si>
  <si>
    <t>นิรภัย 100 %</t>
  </si>
  <si>
    <t>กวดขันจับกุมไม่สวมหมวก</t>
  </si>
  <si>
    <t>นิรภัย</t>
  </si>
  <si>
    <t>สืบสวนปราบปราม</t>
  </si>
  <si>
    <t>การกระทำผิดทุก</t>
  </si>
  <si>
    <t>ประเภท</t>
  </si>
  <si>
    <t>สืบสวนปราบปรามจับกุม</t>
  </si>
  <si>
    <t>การกระทำผิดทุกประเภท</t>
  </si>
  <si>
    <t>รักษาความสงบ</t>
  </si>
  <si>
    <t>เรียบร้อยงานเทศกาล</t>
  </si>
  <si>
    <t>จัดกำลังตำรวจตรวจตรา</t>
  </si>
  <si>
    <t>อำนวยกความสะดวกการ</t>
  </si>
  <si>
    <t>จราจร</t>
  </si>
  <si>
    <t>ปีใหม่</t>
  </si>
  <si>
    <t>ตรุษจีน</t>
  </si>
  <si>
    <t>สงกรานต์</t>
  </si>
  <si>
    <t>สามแยก</t>
  </si>
  <si>
    <t>แหลมทอง</t>
  </si>
  <si>
    <t>ป้องกันลดอุบัติเหตุ</t>
  </si>
  <si>
    <t>ช่วงเทศกาลปีใหม่</t>
  </si>
  <si>
    <t>ตั้งจุดตรวจกวดขันการใช้</t>
  </si>
  <si>
    <t>รถใช้ถนน</t>
  </si>
  <si>
    <t>หนองม่วง</t>
  </si>
  <si>
    <t>โครงการที่หน่วยงานอื่นดำเนินการในเขตพื่นที่เทศบาลตำบลไม้เรียง ประจำปี  2562</t>
  </si>
  <si>
    <t>สร้างสนามเด็กเล่น</t>
  </si>
  <si>
    <t>พร้อมอุปกรณ์</t>
  </si>
  <si>
    <t>จัดซื้อจัดจ้างในการสร้าง</t>
  </si>
  <si>
    <t>สนามเด็กเล่น</t>
  </si>
  <si>
    <t xml:space="preserve">  -เครื่องเล่น</t>
  </si>
  <si>
    <t xml:space="preserve">  -ค่าวัสดุอุปกรณ์</t>
  </si>
  <si>
    <t>รร.วัดหาดสูง</t>
  </si>
  <si>
    <t>ปรับปรุงถนนลาดยาง</t>
  </si>
  <si>
    <t>ผิวจราจรแอสฟัลท์ติก</t>
  </si>
  <si>
    <t>คอนกรีตสายซอย</t>
  </si>
  <si>
    <t>สยาม</t>
  </si>
  <si>
    <t>คอนกรีตสายพันธุนะ</t>
  </si>
  <si>
    <t xml:space="preserve">กว้าง 6.00 เมตร ยาว 34.00 </t>
  </si>
  <si>
    <t>เมตร หนา 0.05 เมตร หรือ</t>
  </si>
  <si>
    <t>พื้นที่ไม่น้อยกว่า 204 ตร.ม.</t>
  </si>
  <si>
    <t xml:space="preserve">(หักลบฝาคูระบายน้ำ 7.20 </t>
  </si>
  <si>
    <t>ตร.ม.) คงเหลือพื้นที่ก่อสร้าง</t>
  </si>
  <si>
    <t>196.80 ตร.ม.</t>
  </si>
  <si>
    <t>หนา 0.05 เมตร หรือพื้นที่</t>
  </si>
  <si>
    <t>ไม่น้อยกว่า 1,020 ตร.ม.</t>
  </si>
  <si>
    <t>ตลาดริมน้ำอาหาร</t>
  </si>
  <si>
    <t>ปลอดภัยเพื่อส่งเสริม</t>
  </si>
  <si>
    <t>จัดตั้งตลาดน้ำทานพอ</t>
  </si>
  <si>
    <t>จำนวน 1 แห่ง รายละเอียด</t>
  </si>
  <si>
    <t>ค่าใช้จ่ายตามโครงการ เช่น</t>
  </si>
  <si>
    <t>อุปกรณ์ต่างๆ ,ค่าจ้างเหมา</t>
  </si>
  <si>
    <t>การแสดงบนเวที,ค่าใช้จ่าย</t>
  </si>
  <si>
    <t>ในการประชาสัมพันธ์,</t>
  </si>
  <si>
    <t>ค่าจ้างเหมาเครื่องเสียง ฯลฯ</t>
  </si>
  <si>
    <t>เด็กไทยวัยใสใส่ใจ</t>
  </si>
  <si>
    <t>จริยธรรม</t>
  </si>
  <si>
    <t>6.50 - 8.00 เมตร ยาว 139 เมตร</t>
  </si>
  <si>
    <t xml:space="preserve">สืบสาน อนุรักษ์ </t>
  </si>
  <si>
    <t>ประเพณีลอยกระทง</t>
  </si>
  <si>
    <t>"ทานพอ"</t>
  </si>
  <si>
    <t>จัดกิจกรรมต่างๆเช่น</t>
  </si>
  <si>
    <t>ประเพณีสงกรานต์</t>
  </si>
  <si>
    <t xml:space="preserve">  - จัดประกวดธิดาสงกรานต์</t>
  </si>
  <si>
    <t xml:space="preserve">  -  พิธีกรรมทางศาสนา</t>
  </si>
  <si>
    <t xml:space="preserve">  -  จัดประกวดกระทง</t>
  </si>
  <si>
    <t xml:space="preserve">  -  จัดประกวดนางนพมาศ</t>
  </si>
  <si>
    <t>แผนงานสาธารณสุข</t>
  </si>
  <si>
    <t>ลดโลกร้อน</t>
  </si>
  <si>
    <t>สถานศึกษาทั้งหมด</t>
  </si>
  <si>
    <t>หมู่ที่ 3,หมู่ที่ 8</t>
  </si>
  <si>
    <t>จัดทำวารสารประชา-</t>
  </si>
  <si>
    <t>สัมพันธ์</t>
  </si>
  <si>
    <t>ปรับปรุงตีเส้นจราจร</t>
  </si>
  <si>
    <t>ตีเส้นจราจรในเขตเทศบาล</t>
  </si>
  <si>
    <t>หมู่ที่ 3,8</t>
  </si>
  <si>
    <t>ศพด.วัดหาดสูง</t>
  </si>
  <si>
    <t xml:space="preserve">  - สรงน้ำกระและรดน้ำผู้สูงอายุ</t>
  </si>
  <si>
    <t>หมูที่ 3</t>
  </si>
  <si>
    <t>จัดกิจกรรมต่างๆ เช่น</t>
  </si>
  <si>
    <t>จัดกิจกรรมสร้างแรงกระตุ้นให้</t>
  </si>
  <si>
    <t>ประชาชนมีพฤติกรรม ลดขยะ คัดแยก</t>
  </si>
  <si>
    <t>และนำกลับมาใช้ใหม่ ในชุมชน และ</t>
  </si>
  <si>
    <t xml:space="preserve"> -เพื่อส่งเสริมการตัดแยกขยะอันตราย</t>
  </si>
  <si>
    <t>ก่อนทิ้ง</t>
  </si>
  <si>
    <t>การท่องเที่ยวแบบวิถีไทย</t>
  </si>
  <si>
    <t>ผู้สูงอายุในชมรม คณะผู้บริหารและ</t>
  </si>
  <si>
    <t>เจ้าหน้าผู้รับผิดชอบโครงการฯ อาสา</t>
  </si>
  <si>
    <t>สมัครดูแลผู้สูงอายุ รายละเอียดตาม</t>
  </si>
  <si>
    <t>โครงการพัฒนาศักยภาพผู้สูงอายุ</t>
  </si>
  <si>
    <t>พัฒนาศักยภาพผู้สูงอายุ</t>
  </si>
  <si>
    <t>จัดตั้งศูนย์เรียนรู้เศรษฐกิจ</t>
  </si>
  <si>
    <t>พอเพียง 1 ไร่ พึงตนเอง</t>
  </si>
  <si>
    <t>จัดกิจกรรมต่าง ๆ และฝึกอบรมให้แก่</t>
  </si>
  <si>
    <t>ประชาชนในเขตพื้นที่เทศบาลตำบล</t>
  </si>
  <si>
    <t>ไม้เรียง รายละเอียดตามโครงการฯ</t>
  </si>
  <si>
    <t>สร้างภูมิคุ้มกันทางสังคมให้</t>
  </si>
  <si>
    <t>เด็กและเยาวชนเทศบาล</t>
  </si>
  <si>
    <t>ตำบลไม้เรียง (เด็กไทยโตไป</t>
  </si>
  <si>
    <t>ไม่โกง)</t>
  </si>
  <si>
    <t>เทศบาลตำบลไม้เรียง รายละเอียด</t>
  </si>
  <si>
    <t>ตามโครงการฯ</t>
  </si>
  <si>
    <t>ตำบลไม้เรียง (กิจกรรม</t>
  </si>
  <si>
    <t>ส่งเสริมการเรียนรู้ปรัชญา</t>
  </si>
  <si>
    <t>เศรษฐกิจพอเพียง)</t>
  </si>
  <si>
    <t>ฝึกอบรมส่งเสริมอาชีพ เช่น นวดแผน</t>
  </si>
  <si>
    <t>ไทย ฯลฯ ให้แก่เด็ก สตรี เยาวชน</t>
  </si>
  <si>
    <t>ผู้สูงอายุ คนพิการ อสม. ผู้ด้อยโอกาส</t>
  </si>
  <si>
    <t>และประชาชนทัวไปในเขตเทศบาล</t>
  </si>
  <si>
    <t>รายละเอียดตามโครงการ</t>
  </si>
  <si>
    <t>ฝึกอบรมอาชีพเสริม</t>
  </si>
  <si>
    <t>ปฏิบัติงานและการให้</t>
  </si>
  <si>
    <t>บริการแก่ประชาชน</t>
  </si>
  <si>
    <t>ฝึกอบรมผู้บริหาร สท. พนักงาน</t>
  </si>
  <si>
    <t>เทศบาล ลูกจ้างประจำ พนักงานจ้าง</t>
  </si>
  <si>
    <t>อุดหนุนค่าอาหารกลางวัน</t>
  </si>
  <si>
    <t>เด็กนักเรียน</t>
  </si>
  <si>
    <t>จ่ายค่าอาหารกลางวัน</t>
  </si>
  <si>
    <t xml:space="preserve"> - โรงเรียนวัดหาดสูง</t>
  </si>
  <si>
    <t xml:space="preserve"> - ศูนย์พัฒนาเด็กก่อนเกณฑ์วัดหาดสูง</t>
  </si>
  <si>
    <t>จัดงานพระราชพิธีเฉลิมพระ</t>
  </si>
  <si>
    <t>ชนมพรรษาสมเด็จพระเจ้า</t>
  </si>
  <si>
    <t>อยู่หัว รัชกาลที่  10</t>
  </si>
  <si>
    <t>จัดกิจกรรมเฉลิมพระชนมพรรษา</t>
  </si>
  <si>
    <t>จำนวน 1 ครั้ง โดยมอบให้อำเภอ</t>
  </si>
  <si>
    <t>ฉวางเป็นผู้ดำเนินการ</t>
  </si>
  <si>
    <t>อำเภอฉวาง</t>
  </si>
  <si>
    <t>ชนมพรรษาสมเด็จพระนาง</t>
  </si>
  <si>
    <t>เจ้าสิริกิติ์พระบรมราชินีนาถ</t>
  </si>
  <si>
    <t>ในรัชกาลที่ 9</t>
  </si>
  <si>
    <t xml:space="preserve"> -กิจกรรมทำบุญตักบาตร</t>
  </si>
  <si>
    <t xml:space="preserve"> -ถวายเครื่องราชสักการะฯ</t>
  </si>
  <si>
    <t xml:space="preserve"> - พิธีจุดเทียนชัยเฉลิมพระ</t>
  </si>
  <si>
    <t>เกียรติและมหรสพสมโภช โดยมอบให้</t>
  </si>
  <si>
    <t>อำเภอฉวางเป็นผู้ดำเนินการ</t>
  </si>
  <si>
    <t>เทศกาลเดือนสิบ</t>
  </si>
  <si>
    <t>อุดหนุนโครงการประเพณี</t>
  </si>
  <si>
    <t>จัดกิจกรรมประเพณีเทศกาลเดือนสิบ</t>
  </si>
  <si>
    <t>โดยมอบให้อำเภอฉวางเป็นผู้ดำเนิน</t>
  </si>
  <si>
    <t>การ</t>
  </si>
  <si>
    <t>แห่ผ้าขึ้นธาตุ</t>
  </si>
  <si>
    <t>จัดกิจกรรมแห่งผ้าขึ้นธาตุ</t>
  </si>
  <si>
    <t>1. ประเภทครุภัณฑ์สำนักงาน</t>
  </si>
  <si>
    <t>ตู้เหล็ก</t>
  </si>
  <si>
    <t>ตู้เหล็ก แบบ 2 บาน</t>
  </si>
  <si>
    <t xml:space="preserve"> - มีมือจับชนิดบิด</t>
  </si>
  <si>
    <t>ผลิตภัณฑ์อุตสาหกรรม</t>
  </si>
  <si>
    <t>(มอก.)</t>
  </si>
  <si>
    <t>เครื่องโทรสาร</t>
  </si>
  <si>
    <t>โซฟารับแขก</t>
  </si>
  <si>
    <t>1 ชุด ประกอบด้วย</t>
  </si>
  <si>
    <t>ตู้เหล็กแบบ 4 ลิ้นชัก</t>
  </si>
  <si>
    <t>1. มีหูลิ้นชัก</t>
  </si>
  <si>
    <t>2. คุณสมบัติมาตรฐาน</t>
  </si>
  <si>
    <t>โต๊ะทำงาน ระดับ 3-7</t>
  </si>
  <si>
    <t>พร้อมเก้าอี้ จำนวน 1 ชุด</t>
  </si>
  <si>
    <t>เครื่องพิมพ์ Multifunc-</t>
  </si>
  <si>
    <t>2. ประเภทครุภัณฑ์คอมพิวเตอร์</t>
  </si>
  <si>
    <t xml:space="preserve"> แผนงานรักษาความสงบภายใน</t>
  </si>
  <si>
    <t>เครื่องคอมพิวเตอร์</t>
  </si>
  <si>
    <t>3. ประเภทครุภัณฑ์กีฬา</t>
  </si>
  <si>
    <t>3.1  แผนงานการศาสนาวัฒนธรรมและนันทนาการ</t>
  </si>
  <si>
    <t>ครุภัณฑ์กีฬา</t>
  </si>
  <si>
    <t>สีผุ่น จำนวน 1 ตัว</t>
  </si>
  <si>
    <t>จำนวน 2 ตัว</t>
  </si>
  <si>
    <t>จำนวน 1 ตัว</t>
  </si>
  <si>
    <t>สีฝุ่น จำนวน 1 ตัว</t>
  </si>
  <si>
    <t>4. ประเภทครุภัณฑ์ยานพาหนะและขนส่ง</t>
  </si>
  <si>
    <t>รถยนต์ส่วนกลาง</t>
  </si>
  <si>
    <t>แผนงานรักษาความสงบภายใน</t>
  </si>
  <si>
    <t>เรือท้องแบนพร้อมเครื่อง</t>
  </si>
  <si>
    <t>ยนต์</t>
  </si>
  <si>
    <t>5. ประเภทครุภัณฑ์ไฟฟ้าและวิทยุ</t>
  </si>
  <si>
    <t>5.1  แผนงานบริหารงานทั่วไป</t>
  </si>
  <si>
    <t>ด้วย</t>
  </si>
  <si>
    <t>วัตต์ แบบมี MP 3</t>
  </si>
  <si>
    <t xml:space="preserve"> - มีแผ่นชั้นปรับระดับ 3 ชั้น</t>
  </si>
  <si>
    <t xml:space="preserve"> - คุณสมบัติตามมาตรฐานผลิตภัณฑ์</t>
  </si>
  <si>
    <t>อุตสาหกรรม (มอก.)</t>
  </si>
  <si>
    <t>เครื่องโทรสาร แบบใช้กระดาษธรรมดา</t>
  </si>
  <si>
    <t>ส่งเอกสารได้ครั้งละ 20 แผ่น ความเร็ว</t>
  </si>
  <si>
    <t>ในการส่งเอกสารไม่เกินกว่า 6 วินาที</t>
  </si>
  <si>
    <t>ต่อแผนคุณสมบัติการรับรองมาตรฐาน</t>
  </si>
  <si>
    <t>ผลิตภัณฑ์อุตสาหกรรม (มอก.)</t>
  </si>
  <si>
    <t>ให้เป็นไปตามสักนักมาตรฐานผลิตภัณฑ์</t>
  </si>
  <si>
    <t>อุตสาหกรรมกำหนด</t>
  </si>
  <si>
    <t>ชั้นวางแฟ้มและวางหนังสือ</t>
  </si>
  <si>
    <t>เอนกประสงค์</t>
  </si>
  <si>
    <t>ชั้นวางแฟ้มและวางหนังสือเอนกประสงค์</t>
  </si>
  <si>
    <t xml:space="preserve"> - เป็นชั้นวางแฟ้มและวางหนังสือ</t>
  </si>
  <si>
    <t>เอนกประสงค์ทำด้วยเหล็กพ่นสีอย่างดี</t>
  </si>
  <si>
    <t xml:space="preserve"> - มีขนาด (WxDxH) ไม่น้อยกว่า</t>
  </si>
  <si>
    <t>91.6 x 45.7 x 183 cm</t>
  </si>
  <si>
    <t xml:space="preserve"> - มีชั้นวางภายใน จำนวน 3 แผ่น</t>
  </si>
  <si>
    <t>ชั้นสามารถปรับระดับได้ จำนวน 4 ตู้</t>
  </si>
  <si>
    <t xml:space="preserve">โซฟารับแขก โครงสร้างทำด้วยไม้สัก </t>
  </si>
  <si>
    <t>บุด้วยฟองน้ำหุ้มด้วยผ้าหลุยย์</t>
  </si>
  <si>
    <t xml:space="preserve"> - โซฟาตัวยาว ขนาดไม่น้อยกว่า 170 x </t>
  </si>
  <si>
    <t>60 x 100 cm จำนวน 1 ตัว</t>
  </si>
  <si>
    <t xml:space="preserve"> - โซฟาตัวสั้น ขนาดไม่น้อยกว่า 60 x 60</t>
  </si>
  <si>
    <t>x 100 cm จำนวน 4 ตัว</t>
  </si>
  <si>
    <t xml:space="preserve"> - โต๊ะกลางขนาด (WxD x H )ไม่น้อยกว่า</t>
  </si>
  <si>
    <t xml:space="preserve"> 95 x 58 x 42 cm จำนวน 1ตัว</t>
  </si>
  <si>
    <t xml:space="preserve">โต๊ะทำงานระดับ 3-7 </t>
  </si>
  <si>
    <t>พร้อมเก้าอี้</t>
  </si>
  <si>
    <t>เครื่องพิมพ์ Multifunction แบบฉีดหมึก</t>
  </si>
  <si>
    <t>(Inkjet) คุณลักษณะพื้นฐานตามเกณฑ์</t>
  </si>
  <si>
    <t>ราคากลางและคุณลักษณะพื้นฐานครุภัณฑ์</t>
  </si>
  <si>
    <t>คอมพิวเตอร์</t>
  </si>
  <si>
    <t>tion แบบฉีดหมึก (inkjet)</t>
  </si>
  <si>
    <t>เครื่องคอมพิวเตอร์สำหรับ งานประมวล</t>
  </si>
  <si>
    <t xml:space="preserve">พร้อมอุปกรณ์ประกอบครบชุด </t>
  </si>
  <si>
    <t>คุณลักษณะพื้นฐานตามเกณฑ์ราคากลาง</t>
  </si>
  <si>
    <t>และคุณลักษณะพื้นฐานครุภัณฑ์คอม</t>
  </si>
  <si>
    <t>ชุดไฟไซเรนเครื่องเสียงติด</t>
  </si>
  <si>
    <t>รถประชาสัมพันธ์</t>
  </si>
  <si>
    <t>เรือท้องแบนพร้อมเครื่องยนต์</t>
  </si>
  <si>
    <t>เครื่องคอมพิวเตอร์และเครื่องพิมพ์แบบ</t>
  </si>
  <si>
    <t>ฉีดหมึกสำหรับกระดาษ A3  พร้อม</t>
  </si>
  <si>
    <t>อุปกรณ์ครบชุดสำหรับประมวลงาน</t>
  </si>
  <si>
    <t>แบบที่ 2 จอขนาดไม่น้อยกว่า 19นิ้ว</t>
  </si>
  <si>
    <t>พิวเตอร์ประจำปี พ.ศ. 2560</t>
  </si>
  <si>
    <t>1. แท่นบาร์คู่เบาะไฟเบอร์สีฝุ่น</t>
  </si>
  <si>
    <t>เครื่องคอมพิวเตอร์และเครื่องพิมพ์ชนิด</t>
  </si>
  <si>
    <t>เลเซอร์ พร้อมอุปกรณ์ครบชุด สำหรับ</t>
  </si>
  <si>
    <t>ประมวลงาน แบบที่ 1 จอขนาดไม่น้อย</t>
  </si>
  <si>
    <t>กว่า 19 นิ้ว คุณลักษณะพื้นฐานตาม</t>
  </si>
  <si>
    <t>เกณฑ์ราคากลางและคุณลักษณะพื้นฐาน</t>
  </si>
  <si>
    <t>คอมพิวเตอร์ ประจำปี พ.ศ. 2560</t>
  </si>
  <si>
    <t>2. เครื่องนวดหลังออกกำลังแขนและ</t>
  </si>
  <si>
    <t>ออกกำลังขาแบบถีบ 2 ระบบ ไฟเบอร์</t>
  </si>
  <si>
    <t>3. เครื่องออกกำลังกายข้อเข่าแบบคู่</t>
  </si>
  <si>
    <t>ไฟเบอร์สีฝุ่น</t>
  </si>
  <si>
    <t>4.  เครืองออกกำลังกายข้อเข่าแบบคู่</t>
  </si>
  <si>
    <t>เบาะไฟเบอร์สีฝุ่น จำนวน 1 ตัว</t>
  </si>
  <si>
    <t>5.  เครื่องออกกำลังแขนไหล่ หน้าอก</t>
  </si>
  <si>
    <t>เบาะไฟเบอร์สีฝุ่น จำนวน 3 ตัว</t>
  </si>
  <si>
    <t>6. เครื่องบริหารข้อเข่าเบาะไฟเบอร์สีผุ่น</t>
  </si>
  <si>
    <t>7.  เครื่องบริหารไหล่ขาสะโพกแบบเบา</t>
  </si>
  <si>
    <t>ยกไร้สปริงเบาะไฟเบอร์สีฝุ่น</t>
  </si>
  <si>
    <t>8. เครื่องซิทอัพหน้าท้องเบาะไฟเบอร์</t>
  </si>
  <si>
    <t>9. เครื่องบริหารข้อสะโพกชนิดเหวึ่ยง</t>
  </si>
  <si>
    <t>แบบคู่ เบาะไฟเบอร์สีฝุ่น จำนวน 1 ตัว</t>
  </si>
  <si>
    <t>10. เครื่องบริหารข้อเข่าแบบโยกตัว</t>
  </si>
  <si>
    <t>11. ไวกิ้ง 2 ที่นั่ง เบาะไฟเบอร์สีฝุ่น</t>
  </si>
  <si>
    <t>12. เครื่องสลับเท้าเดินอากาศ เบาะ</t>
  </si>
  <si>
    <t>ไฟเบอร์สีฝุ่น  จำนวน 1 ตัว</t>
  </si>
  <si>
    <t>รถยนต์ส่วนกลาง ขนาด 1 ตัน ชนิดขับ</t>
  </si>
  <si>
    <t>เคลื่อน 4 ล้อ ปริมาตรกระบอกสูบ</t>
  </si>
  <si>
    <t>ไม่ต่ำกว่า2,400 ซีซี หรือกำลังเครื่องยนต์</t>
  </si>
  <si>
    <t>สูงสุดไม่ต่ำกว่า 110 กิโลวัตต์ แบบดับเบิ้ล</t>
  </si>
  <si>
    <t>แค็บ กำหนดราคาตามมาตรฐานครุภัณฑ์</t>
  </si>
  <si>
    <t xml:space="preserve"> - ชนิดเรือท้องแบนหัวรีขนาดความกว้าง</t>
  </si>
  <si>
    <t>1.5 ม. หนาไม่น้อยกว่า 2 มิลลิเมตร</t>
  </si>
  <si>
    <t>ตัวเรือทำจากวัสดุอลูมิเนียมที่มีความ</t>
  </si>
  <si>
    <t>แข็งแรงภายใต้ที่นั่งมีการบรรจุโฟมความ</t>
  </si>
  <si>
    <t>หนาแน่นสูง กาบเรือและท้องเรือมี</t>
  </si>
  <si>
    <t>โครงสร้างกันกระแทกให้กับตัวเรือได้</t>
  </si>
  <si>
    <t>เป็นอย่างดี</t>
  </si>
  <si>
    <t>ชุดไฟไซเรนพร้อมเครื่องเสียงติดรถ</t>
  </si>
  <si>
    <t>ประชาสัมพันธ์ จำนวน 1 ชุด ประกอบ</t>
  </si>
  <si>
    <t xml:space="preserve"> - เครื่องขยายเสียง Power Mixer 250</t>
  </si>
  <si>
    <t>และนางสงกรานต์ ฯลฯ</t>
  </si>
  <si>
    <t xml:space="preserve">     3.1  แผนงานสาธารณสุข</t>
  </si>
  <si>
    <t xml:space="preserve">     4.3  แผนงานการศาสนาวัฒนธรรมและนันทนาการ</t>
  </si>
  <si>
    <t>แอสฟัลท์ติกคอนกรีตสายซอยสยาม</t>
  </si>
  <si>
    <t>.</t>
  </si>
  <si>
    <t>ค่าใช้จ่ายในการตกแต่ง,ค่าวัสดุ</t>
  </si>
  <si>
    <t xml:space="preserve"> - ไฟไซเรน LED ทรงแคปซูลสีเหลือง1ชุด</t>
  </si>
  <si>
    <t>และเครื่องพิมพ์ชนิดเลเซอร์</t>
  </si>
  <si>
    <t>พร้อมอุปกรณ์ครบชุด</t>
  </si>
  <si>
    <t>และเครื่องพิมพ์แบบฉีดหมีก</t>
  </si>
  <si>
    <t>สำหรับกระดาษ A3  พร้อม</t>
  </si>
  <si>
    <t>อุปกรณ์ครบชุด</t>
  </si>
  <si>
    <t xml:space="preserve"> - จัดกิจกรรมเทิดทูนฯ</t>
  </si>
  <si>
    <t>ผลแบบ 1 (จอขนาดไม่น้อยกว่า 19 นิ้ว</t>
  </si>
  <si>
    <t xml:space="preserve">พิวเตอร์ </t>
  </si>
  <si>
    <t xml:space="preserve">     4.2  แผนงานบริหารงานทั่วไป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</si>
</sst>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12">
    <font>
      <sz val="10"/>
      <name val="Arial"/>
      <charset val="222"/>
    </font>
    <font>
      <sz val="10"/>
      <name val="Arial"/>
      <family val="2"/>
    </font>
    <font>
      <sz val="8"/>
      <name val="Arial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4"/>
      <name val="Wingdings"/>
      <charset val="2"/>
    </font>
    <font>
      <sz val="14"/>
      <name val="Wingdings 2"/>
      <family val="1"/>
      <charset val="2"/>
    </font>
    <font>
      <b/>
      <sz val="14"/>
      <name val="TH SarabunPSK"/>
      <family val="2"/>
    </font>
    <font>
      <sz val="14"/>
      <color rgb="FFFF0000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0">
    <xf numFmtId="0" fontId="0" fillId="0" borderId="0" xfId="0"/>
    <xf numFmtId="0" fontId="3" fillId="0" borderId="0" xfId="0" applyFont="1" applyAlignment="1">
      <alignment textRotation="180"/>
    </xf>
    <xf numFmtId="0" fontId="3" fillId="0" borderId="0" xfId="0" applyFont="1"/>
    <xf numFmtId="0" fontId="3" fillId="0" borderId="0" xfId="0" applyFont="1" applyBorder="1"/>
    <xf numFmtId="187" fontId="3" fillId="0" borderId="0" xfId="1" applyNumberFormat="1" applyFont="1"/>
    <xf numFmtId="0" fontId="4" fillId="0" borderId="0" xfId="0" applyFont="1" applyAlignment="1">
      <alignment textRotation="180"/>
    </xf>
    <xf numFmtId="0" fontId="4" fillId="0" borderId="0" xfId="0" applyFont="1"/>
    <xf numFmtId="0" fontId="4" fillId="0" borderId="0" xfId="0" applyFont="1" applyBorder="1"/>
    <xf numFmtId="0" fontId="4" fillId="0" borderId="4" xfId="0" applyFont="1" applyBorder="1" applyAlignment="1">
      <alignment horizontal="center" vertical="center" textRotation="90" shrinkToFit="1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shrinkToFit="1"/>
    </xf>
    <xf numFmtId="187" fontId="4" fillId="0" borderId="1" xfId="1" applyNumberFormat="1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187" fontId="4" fillId="0" borderId="3" xfId="1" applyNumberFormat="1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textRotation="90" shrinkToFit="1"/>
    </xf>
    <xf numFmtId="0" fontId="4" fillId="0" borderId="1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5" fillId="0" borderId="0" xfId="0" applyFont="1"/>
    <xf numFmtId="187" fontId="5" fillId="0" borderId="0" xfId="1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textRotation="180"/>
    </xf>
    <xf numFmtId="0" fontId="5" fillId="0" borderId="0" xfId="0" applyFont="1" applyBorder="1"/>
    <xf numFmtId="0" fontId="6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87" fontId="3" fillId="0" borderId="1" xfId="1" applyNumberFormat="1" applyFont="1" applyBorder="1" applyAlignment="1">
      <alignment horizontal="center"/>
    </xf>
    <xf numFmtId="43" fontId="3" fillId="0" borderId="1" xfId="1" applyFont="1" applyBorder="1" applyAlignment="1">
      <alignment vertical="center" shrinkToFit="1"/>
    </xf>
    <xf numFmtId="0" fontId="3" fillId="0" borderId="2" xfId="0" applyFont="1" applyBorder="1" applyAlignment="1">
      <alignment horizontal="center"/>
    </xf>
    <xf numFmtId="187" fontId="3" fillId="0" borderId="2" xfId="1" applyNumberFormat="1" applyFont="1" applyBorder="1" applyAlignment="1">
      <alignment horizontal="center"/>
    </xf>
    <xf numFmtId="43" fontId="3" fillId="0" borderId="2" xfId="1" applyFont="1" applyBorder="1" applyAlignment="1">
      <alignment vertical="center" shrinkToFit="1"/>
    </xf>
    <xf numFmtId="0" fontId="3" fillId="0" borderId="1" xfId="0" applyFont="1" applyBorder="1"/>
    <xf numFmtId="0" fontId="5" fillId="0" borderId="1" xfId="0" applyFont="1" applyBorder="1" applyAlignment="1">
      <alignment horizontal="center"/>
    </xf>
    <xf numFmtId="187" fontId="5" fillId="0" borderId="1" xfId="1" applyNumberFormat="1" applyFont="1" applyBorder="1"/>
    <xf numFmtId="43" fontId="5" fillId="0" borderId="1" xfId="1" applyFont="1" applyBorder="1" applyAlignment="1">
      <alignment vertical="center" shrinkToFit="1"/>
    </xf>
    <xf numFmtId="0" fontId="5" fillId="0" borderId="7" xfId="0" applyFont="1" applyBorder="1" applyAlignment="1">
      <alignment horizontal="center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187" fontId="5" fillId="0" borderId="3" xfId="1" applyNumberFormat="1" applyFont="1" applyBorder="1"/>
    <xf numFmtId="43" fontId="5" fillId="0" borderId="3" xfId="1" applyFont="1" applyBorder="1" applyAlignment="1">
      <alignment vertical="center" shrinkToFit="1"/>
    </xf>
    <xf numFmtId="0" fontId="5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87" fontId="3" fillId="0" borderId="4" xfId="1" applyNumberFormat="1" applyFont="1" applyBorder="1"/>
    <xf numFmtId="43" fontId="3" fillId="0" borderId="4" xfId="1" applyFont="1" applyBorder="1" applyAlignment="1">
      <alignment vertical="center" shrinkToFit="1"/>
    </xf>
    <xf numFmtId="43" fontId="5" fillId="0" borderId="3" xfId="1" applyFont="1" applyBorder="1" applyAlignment="1">
      <alignment horizontal="center" vertical="center"/>
    </xf>
    <xf numFmtId="43" fontId="5" fillId="0" borderId="0" xfId="1" applyFont="1" applyAlignment="1">
      <alignment vertical="center" shrinkToFit="1"/>
    </xf>
    <xf numFmtId="0" fontId="3" fillId="0" borderId="3" xfId="0" applyFont="1" applyBorder="1"/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87" fontId="3" fillId="0" borderId="0" xfId="1" applyNumberFormat="1" applyFont="1" applyBorder="1"/>
    <xf numFmtId="43" fontId="3" fillId="0" borderId="0" xfId="1" applyFont="1" applyBorder="1" applyAlignment="1">
      <alignment vertical="center" shrinkToFit="1"/>
    </xf>
    <xf numFmtId="0" fontId="5" fillId="0" borderId="0" xfId="0" applyFont="1" applyBorder="1" applyAlignment="1">
      <alignment textRotation="180"/>
    </xf>
    <xf numFmtId="43" fontId="5" fillId="0" borderId="3" xfId="1" applyFont="1" applyBorder="1" applyAlignment="1">
      <alignment horizontal="center"/>
    </xf>
    <xf numFmtId="2" fontId="5" fillId="0" borderId="3" xfId="0" applyNumberFormat="1" applyFont="1" applyBorder="1" applyAlignment="1">
      <alignment horizontal="right"/>
    </xf>
    <xf numFmtId="2" fontId="3" fillId="0" borderId="4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 textRotation="90" shrinkToFit="1"/>
    </xf>
    <xf numFmtId="0" fontId="6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/>
    </xf>
    <xf numFmtId="2" fontId="3" fillId="0" borderId="0" xfId="0" applyNumberFormat="1" applyFont="1" applyBorder="1" applyAlignment="1">
      <alignment horizontal="right"/>
    </xf>
    <xf numFmtId="0" fontId="4" fillId="0" borderId="2" xfId="0" applyFont="1" applyBorder="1" applyAlignment="1">
      <alignment horizontal="center" vertical="center" shrinkToFit="1"/>
    </xf>
    <xf numFmtId="187" fontId="4" fillId="0" borderId="2" xfId="1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left"/>
    </xf>
    <xf numFmtId="0" fontId="4" fillId="0" borderId="2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 textRotation="90" shrinkToFit="1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shrinkToFit="1"/>
    </xf>
    <xf numFmtId="43" fontId="5" fillId="0" borderId="4" xfId="1" applyFont="1" applyBorder="1" applyAlignment="1">
      <alignment horizontal="center"/>
    </xf>
    <xf numFmtId="43" fontId="5" fillId="0" borderId="4" xfId="1" applyFont="1" applyBorder="1" applyAlignment="1">
      <alignment vertical="center" shrinkToFit="1"/>
    </xf>
    <xf numFmtId="187" fontId="3" fillId="0" borderId="4" xfId="0" applyNumberFormat="1" applyFont="1" applyBorder="1" applyAlignment="1">
      <alignment horizontal="center"/>
    </xf>
    <xf numFmtId="43" fontId="5" fillId="0" borderId="4" xfId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187" fontId="5" fillId="0" borderId="3" xfId="1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1" fontId="5" fillId="0" borderId="3" xfId="0" applyNumberFormat="1" applyFont="1" applyBorder="1" applyAlignment="1">
      <alignment horizontal="right"/>
    </xf>
    <xf numFmtId="0" fontId="4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/>
    </xf>
    <xf numFmtId="187" fontId="4" fillId="0" borderId="0" xfId="1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 textRotation="180"/>
    </xf>
    <xf numFmtId="0" fontId="8" fillId="0" borderId="0" xfId="0" applyFont="1"/>
    <xf numFmtId="0" fontId="8" fillId="0" borderId="0" xfId="0" applyFont="1" applyBorder="1"/>
    <xf numFmtId="187" fontId="8" fillId="0" borderId="0" xfId="1" applyNumberFormat="1" applyFont="1"/>
    <xf numFmtId="0" fontId="8" fillId="0" borderId="0" xfId="0" applyFont="1" applyAlignment="1">
      <alignment horizontal="center"/>
    </xf>
    <xf numFmtId="0" fontId="9" fillId="0" borderId="3" xfId="0" applyFont="1" applyBorder="1" applyAlignment="1">
      <alignment horizontal="left" vertical="center" shrinkToFit="1"/>
    </xf>
    <xf numFmtId="0" fontId="10" fillId="0" borderId="1" xfId="0" applyFont="1" applyBorder="1"/>
    <xf numFmtId="187" fontId="9" fillId="0" borderId="3" xfId="1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textRotation="180"/>
    </xf>
    <xf numFmtId="0" fontId="10" fillId="0" borderId="3" xfId="0" applyFont="1" applyBorder="1"/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187" fontId="4" fillId="0" borderId="0" xfId="1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textRotation="90" shrinkToFit="1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87" fontId="9" fillId="0" borderId="2" xfId="1" applyNumberFormat="1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center" vertical="center" shrinkToFit="1"/>
    </xf>
    <xf numFmtId="187" fontId="4" fillId="0" borderId="5" xfId="1" applyNumberFormat="1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9" fillId="0" borderId="2" xfId="0" applyFont="1" applyBorder="1"/>
    <xf numFmtId="0" fontId="10" fillId="0" borderId="2" xfId="0" applyFont="1" applyBorder="1"/>
    <xf numFmtId="0" fontId="4" fillId="0" borderId="5" xfId="0" applyFont="1" applyBorder="1" applyAlignment="1">
      <alignment textRotation="180"/>
    </xf>
    <xf numFmtId="0" fontId="4" fillId="0" borderId="0" xfId="0" applyFont="1" applyBorder="1" applyAlignment="1">
      <alignment horizontal="center" vertical="center" shrinkToFit="1"/>
    </xf>
    <xf numFmtId="0" fontId="4" fillId="0" borderId="1" xfId="0" applyFont="1" applyBorder="1"/>
    <xf numFmtId="0" fontId="4" fillId="0" borderId="3" xfId="0" applyFont="1" applyBorder="1"/>
    <xf numFmtId="187" fontId="4" fillId="0" borderId="3" xfId="1" applyNumberFormat="1" applyFont="1" applyBorder="1"/>
    <xf numFmtId="0" fontId="4" fillId="0" borderId="2" xfId="0" applyFont="1" applyBorder="1"/>
    <xf numFmtId="187" fontId="4" fillId="0" borderId="2" xfId="1" applyNumberFormat="1" applyFont="1" applyBorder="1"/>
    <xf numFmtId="187" fontId="9" fillId="0" borderId="3" xfId="1" applyNumberFormat="1" applyFont="1" applyBorder="1"/>
    <xf numFmtId="187" fontId="4" fillId="0" borderId="0" xfId="1" applyNumberFormat="1" applyFont="1" applyBorder="1"/>
    <xf numFmtId="0" fontId="8" fillId="0" borderId="0" xfId="0" applyFont="1" applyBorder="1" applyAlignment="1">
      <alignment horizontal="left"/>
    </xf>
    <xf numFmtId="187" fontId="4" fillId="0" borderId="1" xfId="1" applyNumberFormat="1" applyFont="1" applyBorder="1" applyAlignment="1">
      <alignment horizontal="center"/>
    </xf>
    <xf numFmtId="187" fontId="4" fillId="0" borderId="3" xfId="1" applyNumberFormat="1" applyFont="1" applyBorder="1" applyAlignment="1">
      <alignment horizontal="center"/>
    </xf>
    <xf numFmtId="187" fontId="4" fillId="0" borderId="2" xfId="1" applyNumberFormat="1" applyFont="1" applyBorder="1" applyAlignment="1">
      <alignment horizontal="center"/>
    </xf>
    <xf numFmtId="0" fontId="4" fillId="0" borderId="4" xfId="0" applyFont="1" applyBorder="1"/>
    <xf numFmtId="187" fontId="4" fillId="0" borderId="4" xfId="1" applyNumberFormat="1" applyFont="1" applyBorder="1" applyAlignment="1">
      <alignment horizontal="center"/>
    </xf>
    <xf numFmtId="187" fontId="4" fillId="0" borderId="1" xfId="1" applyNumberFormat="1" applyFont="1" applyBorder="1"/>
    <xf numFmtId="0" fontId="8" fillId="0" borderId="0" xfId="0" applyFont="1" applyAlignment="1">
      <alignment horizontal="center"/>
    </xf>
    <xf numFmtId="187" fontId="8" fillId="0" borderId="1" xfId="1" applyNumberFormat="1" applyFont="1" applyBorder="1" applyAlignment="1">
      <alignment horizontal="center" vertical="center" shrinkToFit="1"/>
    </xf>
    <xf numFmtId="187" fontId="4" fillId="0" borderId="11" xfId="1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textRotation="180"/>
    </xf>
    <xf numFmtId="0" fontId="4" fillId="0" borderId="0" xfId="0" applyFont="1" applyBorder="1" applyAlignment="1">
      <alignment horizontal="left" vertical="center" shrinkToFit="1"/>
    </xf>
    <xf numFmtId="0" fontId="4" fillId="0" borderId="1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10" fillId="0" borderId="0" xfId="0" applyFont="1" applyBorder="1"/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shrinkToFit="1"/>
    </xf>
    <xf numFmtId="187" fontId="10" fillId="0" borderId="3" xfId="1" applyNumberFormat="1" applyFont="1" applyBorder="1"/>
    <xf numFmtId="187" fontId="10" fillId="0" borderId="1" xfId="1" applyNumberFormat="1" applyFont="1" applyBorder="1" applyAlignment="1">
      <alignment horizontal="center"/>
    </xf>
    <xf numFmtId="187" fontId="10" fillId="0" borderId="1" xfId="1" applyNumberFormat="1" applyFont="1" applyBorder="1"/>
    <xf numFmtId="187" fontId="5" fillId="0" borderId="0" xfId="1" applyNumberFormat="1" applyFont="1" applyBorder="1"/>
    <xf numFmtId="0" fontId="4" fillId="0" borderId="0" xfId="0" applyFont="1" applyBorder="1" applyAlignment="1">
      <alignment horizontal="left" vertical="center" shrinkToFit="1"/>
    </xf>
    <xf numFmtId="0" fontId="10" fillId="0" borderId="5" xfId="0" applyFont="1" applyBorder="1"/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center" vertical="center" shrinkToFit="1"/>
    </xf>
    <xf numFmtId="187" fontId="10" fillId="0" borderId="2" xfId="1" applyNumberFormat="1" applyFont="1" applyBorder="1"/>
    <xf numFmtId="187" fontId="10" fillId="0" borderId="0" xfId="1" applyNumberFormat="1" applyFont="1" applyBorder="1"/>
    <xf numFmtId="187" fontId="4" fillId="0" borderId="13" xfId="1" applyNumberFormat="1" applyFont="1" applyBorder="1" applyAlignment="1">
      <alignment horizontal="center" vertical="center" shrinkToFit="1"/>
    </xf>
    <xf numFmtId="187" fontId="5" fillId="0" borderId="3" xfId="1" applyNumberFormat="1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center" vertical="center" shrinkToFit="1"/>
    </xf>
    <xf numFmtId="0" fontId="11" fillId="0" borderId="4" xfId="0" applyFont="1" applyBorder="1"/>
    <xf numFmtId="187" fontId="11" fillId="0" borderId="4" xfId="0" applyNumberFormat="1" applyFont="1" applyBorder="1"/>
    <xf numFmtId="0" fontId="8" fillId="0" borderId="0" xfId="0" applyFont="1" applyBorder="1" applyAlignment="1">
      <alignment horizontal="left" vertical="center" shrinkToFit="1"/>
    </xf>
    <xf numFmtId="0" fontId="11" fillId="0" borderId="0" xfId="0" applyFont="1" applyBorder="1"/>
    <xf numFmtId="187" fontId="11" fillId="0" borderId="0" xfId="0" applyNumberFormat="1" applyFont="1" applyBorder="1"/>
    <xf numFmtId="0" fontId="5" fillId="0" borderId="4" xfId="0" applyFont="1" applyBorder="1"/>
    <xf numFmtId="0" fontId="3" fillId="0" borderId="4" xfId="0" applyFont="1" applyBorder="1"/>
    <xf numFmtId="187" fontId="8" fillId="0" borderId="4" xfId="0" applyNumberFormat="1" applyFont="1" applyBorder="1"/>
    <xf numFmtId="187" fontId="8" fillId="0" borderId="4" xfId="1" applyNumberFormat="1" applyFont="1" applyBorder="1"/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187" fontId="4" fillId="0" borderId="4" xfId="1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103909</xdr:colOff>
      <xdr:row>8</xdr:row>
      <xdr:rowOff>155863</xdr:rowOff>
    </xdr:from>
    <xdr:to>
      <xdr:col>11</xdr:col>
      <xdr:colOff>155864</xdr:colOff>
      <xdr:row>8</xdr:row>
      <xdr:rowOff>164522</xdr:rowOff>
    </xdr:to>
    <xdr:cxnSp macro="">
      <xdr:nvCxnSpPr>
        <xdr:cNvPr id="3" name="ลูกศรเชื่อมต่อแบบตรง 2"/>
        <xdr:cNvCxnSpPr/>
      </xdr:nvCxnSpPr>
      <xdr:spPr>
        <a:xfrm>
          <a:off x="7126432" y="2398568"/>
          <a:ext cx="545523" cy="8659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112568</xdr:colOff>
      <xdr:row>18</xdr:row>
      <xdr:rowOff>147204</xdr:rowOff>
    </xdr:from>
    <xdr:to>
      <xdr:col>11</xdr:col>
      <xdr:colOff>147204</xdr:colOff>
      <xdr:row>18</xdr:row>
      <xdr:rowOff>155863</xdr:rowOff>
    </xdr:to>
    <xdr:cxnSp macro="">
      <xdr:nvCxnSpPr>
        <xdr:cNvPr id="5" name="ลูกศรเชื่อมต่อแบบตรง 4"/>
        <xdr:cNvCxnSpPr/>
      </xdr:nvCxnSpPr>
      <xdr:spPr>
        <a:xfrm>
          <a:off x="7135091" y="5160818"/>
          <a:ext cx="528204" cy="8659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17318</xdr:colOff>
      <xdr:row>28</xdr:row>
      <xdr:rowOff>112568</xdr:rowOff>
    </xdr:from>
    <xdr:to>
      <xdr:col>14</xdr:col>
      <xdr:colOff>0</xdr:colOff>
      <xdr:row>28</xdr:row>
      <xdr:rowOff>138545</xdr:rowOff>
    </xdr:to>
    <xdr:cxnSp macro="">
      <xdr:nvCxnSpPr>
        <xdr:cNvPr id="7" name="ลูกศรเชื่อมต่อแบบตรง 6"/>
        <xdr:cNvCxnSpPr/>
      </xdr:nvCxnSpPr>
      <xdr:spPr>
        <a:xfrm>
          <a:off x="7749886" y="7923068"/>
          <a:ext cx="467591" cy="25977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95250</xdr:colOff>
      <xdr:row>35</xdr:row>
      <xdr:rowOff>155863</xdr:rowOff>
    </xdr:from>
    <xdr:to>
      <xdr:col>17</xdr:col>
      <xdr:colOff>173181</xdr:colOff>
      <xdr:row>35</xdr:row>
      <xdr:rowOff>173181</xdr:rowOff>
    </xdr:to>
    <xdr:cxnSp macro="">
      <xdr:nvCxnSpPr>
        <xdr:cNvPr id="9" name="ลูกศรเชื่อมต่อแบบตรง 8"/>
        <xdr:cNvCxnSpPr/>
      </xdr:nvCxnSpPr>
      <xdr:spPr>
        <a:xfrm>
          <a:off x="6373091" y="9931977"/>
          <a:ext cx="2710295" cy="17318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8659</xdr:colOff>
      <xdr:row>39</xdr:row>
      <xdr:rowOff>147205</xdr:rowOff>
    </xdr:from>
    <xdr:to>
      <xdr:col>10</xdr:col>
      <xdr:colOff>0</xdr:colOff>
      <xdr:row>39</xdr:row>
      <xdr:rowOff>155864</xdr:rowOff>
    </xdr:to>
    <xdr:cxnSp macro="">
      <xdr:nvCxnSpPr>
        <xdr:cNvPr id="11" name="ลูกศรเชื่อมต่อแบบตรง 10"/>
        <xdr:cNvCxnSpPr/>
      </xdr:nvCxnSpPr>
      <xdr:spPr>
        <a:xfrm>
          <a:off x="7031182" y="11031682"/>
          <a:ext cx="242454" cy="8659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43</xdr:row>
      <xdr:rowOff>164523</xdr:rowOff>
    </xdr:from>
    <xdr:to>
      <xdr:col>15</xdr:col>
      <xdr:colOff>25977</xdr:colOff>
      <xdr:row>43</xdr:row>
      <xdr:rowOff>181841</xdr:rowOff>
    </xdr:to>
    <xdr:cxnSp macro="">
      <xdr:nvCxnSpPr>
        <xdr:cNvPr id="13" name="ลูกศรเชื่อมต่อแบบตรง 12"/>
        <xdr:cNvCxnSpPr/>
      </xdr:nvCxnSpPr>
      <xdr:spPr>
        <a:xfrm>
          <a:off x="8217477" y="12157364"/>
          <a:ext cx="268432" cy="17318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233796</xdr:colOff>
      <xdr:row>45</xdr:row>
      <xdr:rowOff>155863</xdr:rowOff>
    </xdr:from>
    <xdr:to>
      <xdr:col>10</xdr:col>
      <xdr:colOff>8659</xdr:colOff>
      <xdr:row>45</xdr:row>
      <xdr:rowOff>164522</xdr:rowOff>
    </xdr:to>
    <xdr:cxnSp macro="">
      <xdr:nvCxnSpPr>
        <xdr:cNvPr id="15" name="ลูกศรเชื่อมต่อแบบตรง 14"/>
        <xdr:cNvCxnSpPr/>
      </xdr:nvCxnSpPr>
      <xdr:spPr>
        <a:xfrm flipV="1">
          <a:off x="7013864" y="12702886"/>
          <a:ext cx="268431" cy="8659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8659</xdr:colOff>
      <xdr:row>47</xdr:row>
      <xdr:rowOff>155863</xdr:rowOff>
    </xdr:from>
    <xdr:to>
      <xdr:col>8</xdr:col>
      <xdr:colOff>34637</xdr:colOff>
      <xdr:row>47</xdr:row>
      <xdr:rowOff>173181</xdr:rowOff>
    </xdr:to>
    <xdr:cxnSp macro="">
      <xdr:nvCxnSpPr>
        <xdr:cNvPr id="17" name="ลูกศรเชื่อมต่อแบบตรง 16"/>
        <xdr:cNvCxnSpPr/>
      </xdr:nvCxnSpPr>
      <xdr:spPr>
        <a:xfrm>
          <a:off x="6546273" y="13257068"/>
          <a:ext cx="268432" cy="17318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221673</xdr:colOff>
      <xdr:row>47</xdr:row>
      <xdr:rowOff>152400</xdr:rowOff>
    </xdr:from>
    <xdr:to>
      <xdr:col>15</xdr:col>
      <xdr:colOff>22514</xdr:colOff>
      <xdr:row>47</xdr:row>
      <xdr:rowOff>169718</xdr:rowOff>
    </xdr:to>
    <xdr:cxnSp macro="">
      <xdr:nvCxnSpPr>
        <xdr:cNvPr id="18" name="ลูกศรเชื่อมต่อแบบตรง 17"/>
        <xdr:cNvCxnSpPr/>
      </xdr:nvCxnSpPr>
      <xdr:spPr>
        <a:xfrm>
          <a:off x="8214014" y="13253605"/>
          <a:ext cx="268432" cy="17318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233796</xdr:colOff>
      <xdr:row>54</xdr:row>
      <xdr:rowOff>155864</xdr:rowOff>
    </xdr:from>
    <xdr:to>
      <xdr:col>16</xdr:col>
      <xdr:colOff>51955</xdr:colOff>
      <xdr:row>54</xdr:row>
      <xdr:rowOff>164523</xdr:rowOff>
    </xdr:to>
    <xdr:cxnSp macro="">
      <xdr:nvCxnSpPr>
        <xdr:cNvPr id="20" name="ลูกศรเชื่อมต่อแบบตรง 19"/>
        <xdr:cNvCxnSpPr/>
      </xdr:nvCxnSpPr>
      <xdr:spPr>
        <a:xfrm>
          <a:off x="8451273" y="15222682"/>
          <a:ext cx="268432" cy="8659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230332</xdr:colOff>
      <xdr:row>56</xdr:row>
      <xdr:rowOff>152400</xdr:rowOff>
    </xdr:from>
    <xdr:to>
      <xdr:col>13</xdr:col>
      <xdr:colOff>25977</xdr:colOff>
      <xdr:row>56</xdr:row>
      <xdr:rowOff>164523</xdr:rowOff>
    </xdr:to>
    <xdr:cxnSp macro="">
      <xdr:nvCxnSpPr>
        <xdr:cNvPr id="21" name="ลูกศรเชื่อมต่อแบบตรง 20"/>
        <xdr:cNvCxnSpPr/>
      </xdr:nvCxnSpPr>
      <xdr:spPr>
        <a:xfrm>
          <a:off x="7252855" y="15773400"/>
          <a:ext cx="765463" cy="12123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209551</xdr:colOff>
      <xdr:row>60</xdr:row>
      <xdr:rowOff>166254</xdr:rowOff>
    </xdr:from>
    <xdr:to>
      <xdr:col>10</xdr:col>
      <xdr:colOff>226870</xdr:colOff>
      <xdr:row>60</xdr:row>
      <xdr:rowOff>174913</xdr:rowOff>
    </xdr:to>
    <xdr:cxnSp macro="">
      <xdr:nvCxnSpPr>
        <xdr:cNvPr id="22" name="ลูกศรเชื่อมต่อแบบตรง 21"/>
        <xdr:cNvCxnSpPr/>
      </xdr:nvCxnSpPr>
      <xdr:spPr>
        <a:xfrm>
          <a:off x="7232074" y="16895618"/>
          <a:ext cx="268432" cy="8659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206088</xdr:colOff>
      <xdr:row>64</xdr:row>
      <xdr:rowOff>188768</xdr:rowOff>
    </xdr:from>
    <xdr:to>
      <xdr:col>15</xdr:col>
      <xdr:colOff>6929</xdr:colOff>
      <xdr:row>64</xdr:row>
      <xdr:rowOff>197427</xdr:rowOff>
    </xdr:to>
    <xdr:cxnSp macro="">
      <xdr:nvCxnSpPr>
        <xdr:cNvPr id="23" name="ลูกศรเชื่อมต่อแบบตรง 22"/>
        <xdr:cNvCxnSpPr/>
      </xdr:nvCxnSpPr>
      <xdr:spPr>
        <a:xfrm>
          <a:off x="8198429" y="18026495"/>
          <a:ext cx="268432" cy="8659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245920</xdr:colOff>
      <xdr:row>66</xdr:row>
      <xdr:rowOff>167986</xdr:rowOff>
    </xdr:from>
    <xdr:to>
      <xdr:col>14</xdr:col>
      <xdr:colOff>29443</xdr:colOff>
      <xdr:row>66</xdr:row>
      <xdr:rowOff>176645</xdr:rowOff>
    </xdr:to>
    <xdr:cxnSp macro="">
      <xdr:nvCxnSpPr>
        <xdr:cNvPr id="24" name="ลูกศรเชื่อมต่อแบบตรง 23"/>
        <xdr:cNvCxnSpPr/>
      </xdr:nvCxnSpPr>
      <xdr:spPr>
        <a:xfrm>
          <a:off x="7978488" y="18559895"/>
          <a:ext cx="268432" cy="8659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</xdr:colOff>
      <xdr:row>69</xdr:row>
      <xdr:rowOff>164522</xdr:rowOff>
    </xdr:from>
    <xdr:to>
      <xdr:col>17</xdr:col>
      <xdr:colOff>25979</xdr:colOff>
      <xdr:row>69</xdr:row>
      <xdr:rowOff>173181</xdr:rowOff>
    </xdr:to>
    <xdr:cxnSp macro="">
      <xdr:nvCxnSpPr>
        <xdr:cNvPr id="25" name="ลูกศรเชื่อมต่อแบบตรง 24"/>
        <xdr:cNvCxnSpPr/>
      </xdr:nvCxnSpPr>
      <xdr:spPr>
        <a:xfrm>
          <a:off x="8667752" y="19387704"/>
          <a:ext cx="268432" cy="8659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187038</xdr:colOff>
      <xdr:row>72</xdr:row>
      <xdr:rowOff>143740</xdr:rowOff>
    </xdr:from>
    <xdr:to>
      <xdr:col>17</xdr:col>
      <xdr:colOff>5197</xdr:colOff>
      <xdr:row>72</xdr:row>
      <xdr:rowOff>152399</xdr:rowOff>
    </xdr:to>
    <xdr:cxnSp macro="">
      <xdr:nvCxnSpPr>
        <xdr:cNvPr id="26" name="ลูกศรเชื่อมต่อแบบตรง 25"/>
        <xdr:cNvCxnSpPr/>
      </xdr:nvCxnSpPr>
      <xdr:spPr>
        <a:xfrm>
          <a:off x="8646970" y="20198195"/>
          <a:ext cx="268432" cy="8659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25977</xdr:colOff>
      <xdr:row>77</xdr:row>
      <xdr:rowOff>129887</xdr:rowOff>
    </xdr:from>
    <xdr:to>
      <xdr:col>18</xdr:col>
      <xdr:colOff>0</xdr:colOff>
      <xdr:row>77</xdr:row>
      <xdr:rowOff>147205</xdr:rowOff>
    </xdr:to>
    <xdr:cxnSp macro="">
      <xdr:nvCxnSpPr>
        <xdr:cNvPr id="28" name="ลูกศรเชื่อมต่อแบบตรง 27"/>
        <xdr:cNvCxnSpPr/>
      </xdr:nvCxnSpPr>
      <xdr:spPr>
        <a:xfrm flipV="1">
          <a:off x="6303818" y="21595773"/>
          <a:ext cx="2866159" cy="17318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199159</xdr:colOff>
      <xdr:row>80</xdr:row>
      <xdr:rowOff>173182</xdr:rowOff>
    </xdr:from>
    <xdr:to>
      <xdr:col>17</xdr:col>
      <xdr:colOff>25977</xdr:colOff>
      <xdr:row>80</xdr:row>
      <xdr:rowOff>190500</xdr:rowOff>
    </xdr:to>
    <xdr:cxnSp macro="">
      <xdr:nvCxnSpPr>
        <xdr:cNvPr id="30" name="ลูกศรเชื่อมต่อแบบตรง 29"/>
        <xdr:cNvCxnSpPr/>
      </xdr:nvCxnSpPr>
      <xdr:spPr>
        <a:xfrm>
          <a:off x="8659091" y="22470341"/>
          <a:ext cx="277091" cy="17318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178377</xdr:colOff>
      <xdr:row>82</xdr:row>
      <xdr:rowOff>143741</xdr:rowOff>
    </xdr:from>
    <xdr:to>
      <xdr:col>12</xdr:col>
      <xdr:colOff>256309</xdr:colOff>
      <xdr:row>82</xdr:row>
      <xdr:rowOff>169718</xdr:rowOff>
    </xdr:to>
    <xdr:cxnSp macro="">
      <xdr:nvCxnSpPr>
        <xdr:cNvPr id="33" name="ลูกศรเชื่อมต่อแบบตรง 32"/>
        <xdr:cNvCxnSpPr/>
      </xdr:nvCxnSpPr>
      <xdr:spPr>
        <a:xfrm>
          <a:off x="7694468" y="22995082"/>
          <a:ext cx="294409" cy="25977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235527</xdr:colOff>
      <xdr:row>86</xdr:row>
      <xdr:rowOff>131618</xdr:rowOff>
    </xdr:from>
    <xdr:to>
      <xdr:col>8</xdr:col>
      <xdr:colOff>27709</xdr:colOff>
      <xdr:row>86</xdr:row>
      <xdr:rowOff>157595</xdr:rowOff>
    </xdr:to>
    <xdr:cxnSp macro="">
      <xdr:nvCxnSpPr>
        <xdr:cNvPr id="34" name="ลูกศรเชื่อมต่อแบบตรง 33"/>
        <xdr:cNvCxnSpPr/>
      </xdr:nvCxnSpPr>
      <xdr:spPr>
        <a:xfrm>
          <a:off x="6513368" y="24091323"/>
          <a:ext cx="294409" cy="25977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924790</xdr:colOff>
      <xdr:row>90</xdr:row>
      <xdr:rowOff>154132</xdr:rowOff>
    </xdr:from>
    <xdr:to>
      <xdr:col>7</xdr:col>
      <xdr:colOff>6926</xdr:colOff>
      <xdr:row>90</xdr:row>
      <xdr:rowOff>180109</xdr:rowOff>
    </xdr:to>
    <xdr:cxnSp macro="">
      <xdr:nvCxnSpPr>
        <xdr:cNvPr id="35" name="ลูกศรเชื่อมต่อแบบตรง 34"/>
        <xdr:cNvCxnSpPr/>
      </xdr:nvCxnSpPr>
      <xdr:spPr>
        <a:xfrm>
          <a:off x="6250131" y="25222200"/>
          <a:ext cx="294409" cy="25977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219940</xdr:colOff>
      <xdr:row>93</xdr:row>
      <xdr:rowOff>159327</xdr:rowOff>
    </xdr:from>
    <xdr:to>
      <xdr:col>12</xdr:col>
      <xdr:colOff>0</xdr:colOff>
      <xdr:row>93</xdr:row>
      <xdr:rowOff>164523</xdr:rowOff>
    </xdr:to>
    <xdr:cxnSp macro="">
      <xdr:nvCxnSpPr>
        <xdr:cNvPr id="36" name="ลูกศรเชื่อมต่อแบบตรง 35"/>
        <xdr:cNvCxnSpPr/>
      </xdr:nvCxnSpPr>
      <xdr:spPr>
        <a:xfrm>
          <a:off x="7242463" y="26058668"/>
          <a:ext cx="490105" cy="5196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8659</xdr:colOff>
      <xdr:row>103</xdr:row>
      <xdr:rowOff>147204</xdr:rowOff>
    </xdr:from>
    <xdr:to>
      <xdr:col>17</xdr:col>
      <xdr:colOff>43295</xdr:colOff>
      <xdr:row>103</xdr:row>
      <xdr:rowOff>155864</xdr:rowOff>
    </xdr:to>
    <xdr:cxnSp macro="">
      <xdr:nvCxnSpPr>
        <xdr:cNvPr id="38" name="ลูกศรเชื่อมต่อแบบตรง 37"/>
        <xdr:cNvCxnSpPr/>
      </xdr:nvCxnSpPr>
      <xdr:spPr>
        <a:xfrm>
          <a:off x="8468591" y="28999295"/>
          <a:ext cx="484909" cy="866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8659</xdr:colOff>
      <xdr:row>109</xdr:row>
      <xdr:rowOff>138546</xdr:rowOff>
    </xdr:from>
    <xdr:to>
      <xdr:col>12</xdr:col>
      <xdr:colOff>43296</xdr:colOff>
      <xdr:row>109</xdr:row>
      <xdr:rowOff>140134</xdr:rowOff>
    </xdr:to>
    <xdr:cxnSp macro="">
      <xdr:nvCxnSpPr>
        <xdr:cNvPr id="40" name="ลูกศรเชื่อมต่อแบบตรง 39"/>
        <xdr:cNvCxnSpPr/>
      </xdr:nvCxnSpPr>
      <xdr:spPr>
        <a:xfrm>
          <a:off x="7524750" y="30653182"/>
          <a:ext cx="251114" cy="1588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213014</xdr:colOff>
      <xdr:row>111</xdr:row>
      <xdr:rowOff>195696</xdr:rowOff>
    </xdr:from>
    <xdr:to>
      <xdr:col>16</xdr:col>
      <xdr:colOff>13855</xdr:colOff>
      <xdr:row>111</xdr:row>
      <xdr:rowOff>197284</xdr:rowOff>
    </xdr:to>
    <xdr:cxnSp macro="">
      <xdr:nvCxnSpPr>
        <xdr:cNvPr id="41" name="ลูกศรเชื่อมต่อแบบตรง 40"/>
        <xdr:cNvCxnSpPr/>
      </xdr:nvCxnSpPr>
      <xdr:spPr>
        <a:xfrm>
          <a:off x="8430491" y="31264514"/>
          <a:ext cx="251114" cy="1588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200891</xdr:colOff>
      <xdr:row>118</xdr:row>
      <xdr:rowOff>157596</xdr:rowOff>
    </xdr:from>
    <xdr:to>
      <xdr:col>17</xdr:col>
      <xdr:colOff>1732</xdr:colOff>
      <xdr:row>118</xdr:row>
      <xdr:rowOff>159184</xdr:rowOff>
    </xdr:to>
    <xdr:cxnSp macro="">
      <xdr:nvCxnSpPr>
        <xdr:cNvPr id="42" name="ลูกศรเชื่อมต่อแบบตรง 41"/>
        <xdr:cNvCxnSpPr/>
      </xdr:nvCxnSpPr>
      <xdr:spPr>
        <a:xfrm>
          <a:off x="8660823" y="33192028"/>
          <a:ext cx="251114" cy="1588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223404</xdr:colOff>
      <xdr:row>128</xdr:row>
      <xdr:rowOff>154133</xdr:rowOff>
    </xdr:from>
    <xdr:to>
      <xdr:col>10</xdr:col>
      <xdr:colOff>223405</xdr:colOff>
      <xdr:row>128</xdr:row>
      <xdr:rowOff>155721</xdr:rowOff>
    </xdr:to>
    <xdr:cxnSp macro="">
      <xdr:nvCxnSpPr>
        <xdr:cNvPr id="43" name="ลูกศรเชื่อมต่อแบบตรง 42"/>
        <xdr:cNvCxnSpPr/>
      </xdr:nvCxnSpPr>
      <xdr:spPr>
        <a:xfrm>
          <a:off x="7245927" y="35994110"/>
          <a:ext cx="251114" cy="1588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242454</xdr:colOff>
      <xdr:row>131</xdr:row>
      <xdr:rowOff>164523</xdr:rowOff>
    </xdr:from>
    <xdr:to>
      <xdr:col>17</xdr:col>
      <xdr:colOff>251113</xdr:colOff>
      <xdr:row>131</xdr:row>
      <xdr:rowOff>166111</xdr:rowOff>
    </xdr:to>
    <xdr:cxnSp macro="">
      <xdr:nvCxnSpPr>
        <xdr:cNvPr id="45" name="ลูกศรเชื่อมต่อแบบตรง 44"/>
        <xdr:cNvCxnSpPr/>
      </xdr:nvCxnSpPr>
      <xdr:spPr>
        <a:xfrm>
          <a:off x="6520295" y="36835773"/>
          <a:ext cx="2641023" cy="1588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237258</xdr:colOff>
      <xdr:row>139</xdr:row>
      <xdr:rowOff>150668</xdr:rowOff>
    </xdr:from>
    <xdr:to>
      <xdr:col>7</xdr:col>
      <xdr:colOff>228599</xdr:colOff>
      <xdr:row>139</xdr:row>
      <xdr:rowOff>152256</xdr:rowOff>
    </xdr:to>
    <xdr:cxnSp macro="">
      <xdr:nvCxnSpPr>
        <xdr:cNvPr id="46" name="ลูกศรเชื่อมต่อแบบตรง 45"/>
        <xdr:cNvCxnSpPr/>
      </xdr:nvCxnSpPr>
      <xdr:spPr>
        <a:xfrm>
          <a:off x="6515099" y="39064623"/>
          <a:ext cx="251114" cy="1588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8659</xdr:colOff>
      <xdr:row>145</xdr:row>
      <xdr:rowOff>138546</xdr:rowOff>
    </xdr:from>
    <xdr:to>
      <xdr:col>17</xdr:col>
      <xdr:colOff>251113</xdr:colOff>
      <xdr:row>145</xdr:row>
      <xdr:rowOff>147205</xdr:rowOff>
    </xdr:to>
    <xdr:cxnSp macro="">
      <xdr:nvCxnSpPr>
        <xdr:cNvPr id="48" name="ลูกศรเชื่อมต่อแบบตรง 47"/>
        <xdr:cNvCxnSpPr/>
      </xdr:nvCxnSpPr>
      <xdr:spPr>
        <a:xfrm flipV="1">
          <a:off x="6286500" y="40853591"/>
          <a:ext cx="2874818" cy="8659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103909</xdr:colOff>
      <xdr:row>152</xdr:row>
      <xdr:rowOff>138545</xdr:rowOff>
    </xdr:from>
    <xdr:to>
      <xdr:col>17</xdr:col>
      <xdr:colOff>17318</xdr:colOff>
      <xdr:row>152</xdr:row>
      <xdr:rowOff>147204</xdr:rowOff>
    </xdr:to>
    <xdr:cxnSp macro="">
      <xdr:nvCxnSpPr>
        <xdr:cNvPr id="50" name="ลูกศรเชื่อมต่อแบบตรง 49"/>
        <xdr:cNvCxnSpPr/>
      </xdr:nvCxnSpPr>
      <xdr:spPr>
        <a:xfrm>
          <a:off x="7126432" y="42862500"/>
          <a:ext cx="1801091" cy="8659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8659</xdr:colOff>
      <xdr:row>161</xdr:row>
      <xdr:rowOff>147205</xdr:rowOff>
    </xdr:from>
    <xdr:to>
      <xdr:col>18</xdr:col>
      <xdr:colOff>17318</xdr:colOff>
      <xdr:row>161</xdr:row>
      <xdr:rowOff>148793</xdr:rowOff>
    </xdr:to>
    <xdr:cxnSp macro="">
      <xdr:nvCxnSpPr>
        <xdr:cNvPr id="52" name="ลูกศรเชื่อมต่อแบบตรง 51"/>
        <xdr:cNvCxnSpPr/>
      </xdr:nvCxnSpPr>
      <xdr:spPr>
        <a:xfrm>
          <a:off x="7031182" y="45390955"/>
          <a:ext cx="2156113" cy="1588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164</xdr:row>
      <xdr:rowOff>155863</xdr:rowOff>
    </xdr:from>
    <xdr:to>
      <xdr:col>9</xdr:col>
      <xdr:colOff>17318</xdr:colOff>
      <xdr:row>164</xdr:row>
      <xdr:rowOff>164522</xdr:rowOff>
    </xdr:to>
    <xdr:cxnSp macro="">
      <xdr:nvCxnSpPr>
        <xdr:cNvPr id="54" name="ลูกศรเชื่อมต่อแบบตรง 53"/>
        <xdr:cNvCxnSpPr/>
      </xdr:nvCxnSpPr>
      <xdr:spPr>
        <a:xfrm>
          <a:off x="6780068" y="46230886"/>
          <a:ext cx="259773" cy="8659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8659</xdr:colOff>
      <xdr:row>175</xdr:row>
      <xdr:rowOff>138545</xdr:rowOff>
    </xdr:from>
    <xdr:to>
      <xdr:col>18</xdr:col>
      <xdr:colOff>25978</xdr:colOff>
      <xdr:row>175</xdr:row>
      <xdr:rowOff>155864</xdr:rowOff>
    </xdr:to>
    <xdr:cxnSp macro="">
      <xdr:nvCxnSpPr>
        <xdr:cNvPr id="56" name="ลูกศรเชื่อมต่อแบบตรง 55"/>
        <xdr:cNvCxnSpPr/>
      </xdr:nvCxnSpPr>
      <xdr:spPr>
        <a:xfrm>
          <a:off x="6286500" y="49287545"/>
          <a:ext cx="2909455" cy="17319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8659</xdr:colOff>
      <xdr:row>188</xdr:row>
      <xdr:rowOff>138546</xdr:rowOff>
    </xdr:from>
    <xdr:to>
      <xdr:col>18</xdr:col>
      <xdr:colOff>17318</xdr:colOff>
      <xdr:row>188</xdr:row>
      <xdr:rowOff>140134</xdr:rowOff>
    </xdr:to>
    <xdr:cxnSp macro="">
      <xdr:nvCxnSpPr>
        <xdr:cNvPr id="58" name="ลูกศรเชื่อมต่อแบบตรง 57"/>
        <xdr:cNvCxnSpPr/>
      </xdr:nvCxnSpPr>
      <xdr:spPr>
        <a:xfrm>
          <a:off x="6286500" y="52915705"/>
          <a:ext cx="2900795" cy="1588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242454</xdr:colOff>
      <xdr:row>192</xdr:row>
      <xdr:rowOff>155863</xdr:rowOff>
    </xdr:from>
    <xdr:to>
      <xdr:col>11</xdr:col>
      <xdr:colOff>0</xdr:colOff>
      <xdr:row>192</xdr:row>
      <xdr:rowOff>164522</xdr:rowOff>
    </xdr:to>
    <xdr:cxnSp macro="">
      <xdr:nvCxnSpPr>
        <xdr:cNvPr id="60" name="ลูกศรเชื่อมต่อแบบตรง 59"/>
        <xdr:cNvCxnSpPr/>
      </xdr:nvCxnSpPr>
      <xdr:spPr>
        <a:xfrm>
          <a:off x="7264977" y="54041386"/>
          <a:ext cx="251114" cy="8659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8659</xdr:colOff>
      <xdr:row>200</xdr:row>
      <xdr:rowOff>164523</xdr:rowOff>
    </xdr:from>
    <xdr:to>
      <xdr:col>15</xdr:col>
      <xdr:colOff>34636</xdr:colOff>
      <xdr:row>200</xdr:row>
      <xdr:rowOff>166111</xdr:rowOff>
    </xdr:to>
    <xdr:cxnSp macro="">
      <xdr:nvCxnSpPr>
        <xdr:cNvPr id="62" name="ลูกศรเชื่อมต่อแบบตรง 61"/>
        <xdr:cNvCxnSpPr/>
      </xdr:nvCxnSpPr>
      <xdr:spPr>
        <a:xfrm>
          <a:off x="8001000" y="56292750"/>
          <a:ext cx="493568" cy="1588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17318</xdr:colOff>
      <xdr:row>202</xdr:row>
      <xdr:rowOff>173182</xdr:rowOff>
    </xdr:from>
    <xdr:to>
      <xdr:col>15</xdr:col>
      <xdr:colOff>34636</xdr:colOff>
      <xdr:row>202</xdr:row>
      <xdr:rowOff>174770</xdr:rowOff>
    </xdr:to>
    <xdr:cxnSp macro="">
      <xdr:nvCxnSpPr>
        <xdr:cNvPr id="64" name="ลูกศรเชื่อมต่อแบบตรง 63"/>
        <xdr:cNvCxnSpPr/>
      </xdr:nvCxnSpPr>
      <xdr:spPr>
        <a:xfrm>
          <a:off x="8234795" y="56855591"/>
          <a:ext cx="259773" cy="1588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207818</xdr:colOff>
      <xdr:row>205</xdr:row>
      <xdr:rowOff>155863</xdr:rowOff>
    </xdr:from>
    <xdr:to>
      <xdr:col>16</xdr:col>
      <xdr:colOff>8659</xdr:colOff>
      <xdr:row>205</xdr:row>
      <xdr:rowOff>157451</xdr:rowOff>
    </xdr:to>
    <xdr:cxnSp macro="">
      <xdr:nvCxnSpPr>
        <xdr:cNvPr id="65" name="ลูกศรเชื่อมต่อแบบตรง 64"/>
        <xdr:cNvCxnSpPr/>
      </xdr:nvCxnSpPr>
      <xdr:spPr>
        <a:xfrm>
          <a:off x="8425295" y="57669545"/>
          <a:ext cx="251114" cy="1588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225136</xdr:colOff>
      <xdr:row>208</xdr:row>
      <xdr:rowOff>155863</xdr:rowOff>
    </xdr:from>
    <xdr:to>
      <xdr:col>9</xdr:col>
      <xdr:colOff>247649</xdr:colOff>
      <xdr:row>208</xdr:row>
      <xdr:rowOff>162647</xdr:rowOff>
    </xdr:to>
    <xdr:cxnSp macro="">
      <xdr:nvCxnSpPr>
        <xdr:cNvPr id="66" name="ลูกศรเชื่อมต่อแบบตรง 65"/>
        <xdr:cNvCxnSpPr/>
      </xdr:nvCxnSpPr>
      <xdr:spPr>
        <a:xfrm>
          <a:off x="6762750" y="58500818"/>
          <a:ext cx="507422" cy="6784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1731</xdr:colOff>
      <xdr:row>208</xdr:row>
      <xdr:rowOff>174914</xdr:rowOff>
    </xdr:from>
    <xdr:to>
      <xdr:col>12</xdr:col>
      <xdr:colOff>252845</xdr:colOff>
      <xdr:row>208</xdr:row>
      <xdr:rowOff>176502</xdr:rowOff>
    </xdr:to>
    <xdr:cxnSp macro="">
      <xdr:nvCxnSpPr>
        <xdr:cNvPr id="67" name="ลูกศรเชื่อมต่อแบบตรง 66"/>
        <xdr:cNvCxnSpPr/>
      </xdr:nvCxnSpPr>
      <xdr:spPr>
        <a:xfrm>
          <a:off x="7734299" y="58519869"/>
          <a:ext cx="251114" cy="1588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211</xdr:row>
      <xdr:rowOff>147205</xdr:rowOff>
    </xdr:from>
    <xdr:to>
      <xdr:col>17</xdr:col>
      <xdr:colOff>251113</xdr:colOff>
      <xdr:row>211</xdr:row>
      <xdr:rowOff>155864</xdr:rowOff>
    </xdr:to>
    <xdr:cxnSp macro="">
      <xdr:nvCxnSpPr>
        <xdr:cNvPr id="69" name="ลูกศรเชื่อมต่อแบบตรง 68"/>
        <xdr:cNvCxnSpPr/>
      </xdr:nvCxnSpPr>
      <xdr:spPr>
        <a:xfrm>
          <a:off x="6537614" y="59323432"/>
          <a:ext cx="2623704" cy="8659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216477</xdr:colOff>
      <xdr:row>213</xdr:row>
      <xdr:rowOff>173182</xdr:rowOff>
    </xdr:from>
    <xdr:to>
      <xdr:col>13</xdr:col>
      <xdr:colOff>10390</xdr:colOff>
      <xdr:row>213</xdr:row>
      <xdr:rowOff>185161</xdr:rowOff>
    </xdr:to>
    <xdr:cxnSp macro="">
      <xdr:nvCxnSpPr>
        <xdr:cNvPr id="70" name="ลูกศรเชื่อมต่อแบบตรง 69"/>
        <xdr:cNvCxnSpPr/>
      </xdr:nvCxnSpPr>
      <xdr:spPr>
        <a:xfrm>
          <a:off x="6996545" y="59903591"/>
          <a:ext cx="1006186" cy="11979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8659</xdr:colOff>
      <xdr:row>217</xdr:row>
      <xdr:rowOff>129886</xdr:rowOff>
    </xdr:from>
    <xdr:to>
      <xdr:col>18</xdr:col>
      <xdr:colOff>25978</xdr:colOff>
      <xdr:row>217</xdr:row>
      <xdr:rowOff>147204</xdr:rowOff>
    </xdr:to>
    <xdr:cxnSp macro="">
      <xdr:nvCxnSpPr>
        <xdr:cNvPr id="72" name="ลูกศรเชื่อมต่อแบบตรง 71"/>
        <xdr:cNvCxnSpPr/>
      </xdr:nvCxnSpPr>
      <xdr:spPr>
        <a:xfrm>
          <a:off x="7031182" y="60968659"/>
          <a:ext cx="2164773" cy="17318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224</xdr:row>
      <xdr:rowOff>155864</xdr:rowOff>
    </xdr:from>
    <xdr:to>
      <xdr:col>11</xdr:col>
      <xdr:colOff>25977</xdr:colOff>
      <xdr:row>224</xdr:row>
      <xdr:rowOff>157452</xdr:rowOff>
    </xdr:to>
    <xdr:cxnSp macro="">
      <xdr:nvCxnSpPr>
        <xdr:cNvPr id="74" name="ลูกศรเชื่อมต่อแบบตรง 73"/>
        <xdr:cNvCxnSpPr/>
      </xdr:nvCxnSpPr>
      <xdr:spPr>
        <a:xfrm>
          <a:off x="7273636" y="62960250"/>
          <a:ext cx="268432" cy="1588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242454</xdr:colOff>
      <xdr:row>228</xdr:row>
      <xdr:rowOff>164523</xdr:rowOff>
    </xdr:from>
    <xdr:to>
      <xdr:col>11</xdr:col>
      <xdr:colOff>0</xdr:colOff>
      <xdr:row>228</xdr:row>
      <xdr:rowOff>166111</xdr:rowOff>
    </xdr:to>
    <xdr:cxnSp macro="">
      <xdr:nvCxnSpPr>
        <xdr:cNvPr id="75" name="ลูกศรเชื่อมต่อแบบตรง 74"/>
        <xdr:cNvCxnSpPr/>
      </xdr:nvCxnSpPr>
      <xdr:spPr>
        <a:xfrm>
          <a:off x="7264977" y="64077273"/>
          <a:ext cx="251114" cy="1588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233</xdr:row>
      <xdr:rowOff>147204</xdr:rowOff>
    </xdr:from>
    <xdr:to>
      <xdr:col>18</xdr:col>
      <xdr:colOff>0</xdr:colOff>
      <xdr:row>233</xdr:row>
      <xdr:rowOff>148792</xdr:rowOff>
    </xdr:to>
    <xdr:cxnSp macro="">
      <xdr:nvCxnSpPr>
        <xdr:cNvPr id="77" name="ลูกศรเชื่อมต่อแบบตรง 76"/>
        <xdr:cNvCxnSpPr/>
      </xdr:nvCxnSpPr>
      <xdr:spPr>
        <a:xfrm>
          <a:off x="7516091" y="65445409"/>
          <a:ext cx="1653886" cy="1588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251</xdr:row>
      <xdr:rowOff>138546</xdr:rowOff>
    </xdr:from>
    <xdr:to>
      <xdr:col>18</xdr:col>
      <xdr:colOff>8659</xdr:colOff>
      <xdr:row>251</xdr:row>
      <xdr:rowOff>155864</xdr:rowOff>
    </xdr:to>
    <xdr:cxnSp macro="">
      <xdr:nvCxnSpPr>
        <xdr:cNvPr id="79" name="ลูกศรเชื่อมต่อแบบตรง 78"/>
        <xdr:cNvCxnSpPr/>
      </xdr:nvCxnSpPr>
      <xdr:spPr>
        <a:xfrm flipV="1">
          <a:off x="6277841" y="70450364"/>
          <a:ext cx="2900795" cy="17318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233797</xdr:colOff>
      <xdr:row>259</xdr:row>
      <xdr:rowOff>173182</xdr:rowOff>
    </xdr:from>
    <xdr:to>
      <xdr:col>14</xdr:col>
      <xdr:colOff>8659</xdr:colOff>
      <xdr:row>259</xdr:row>
      <xdr:rowOff>190500</xdr:rowOff>
    </xdr:to>
    <xdr:cxnSp macro="">
      <xdr:nvCxnSpPr>
        <xdr:cNvPr id="82" name="ลูกศรเชื่อมต่อแบบตรง 81"/>
        <xdr:cNvCxnSpPr/>
      </xdr:nvCxnSpPr>
      <xdr:spPr>
        <a:xfrm>
          <a:off x="7507433" y="72701727"/>
          <a:ext cx="718703" cy="17318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221674</xdr:colOff>
      <xdr:row>256</xdr:row>
      <xdr:rowOff>169718</xdr:rowOff>
    </xdr:from>
    <xdr:to>
      <xdr:col>13</xdr:col>
      <xdr:colOff>216477</xdr:colOff>
      <xdr:row>256</xdr:row>
      <xdr:rowOff>173182</xdr:rowOff>
    </xdr:to>
    <xdr:cxnSp macro="">
      <xdr:nvCxnSpPr>
        <xdr:cNvPr id="83" name="ลูกศรเชื่อมต่อแบบตรง 82"/>
        <xdr:cNvCxnSpPr/>
      </xdr:nvCxnSpPr>
      <xdr:spPr>
        <a:xfrm>
          <a:off x="7495310" y="71866991"/>
          <a:ext cx="713508" cy="3464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5196</xdr:colOff>
      <xdr:row>262</xdr:row>
      <xdr:rowOff>152400</xdr:rowOff>
    </xdr:from>
    <xdr:to>
      <xdr:col>8</xdr:col>
      <xdr:colOff>0</xdr:colOff>
      <xdr:row>262</xdr:row>
      <xdr:rowOff>173182</xdr:rowOff>
    </xdr:to>
    <xdr:cxnSp macro="">
      <xdr:nvCxnSpPr>
        <xdr:cNvPr id="84" name="ลูกศรเชื่อมต่อแบบตรง 83"/>
        <xdr:cNvCxnSpPr/>
      </xdr:nvCxnSpPr>
      <xdr:spPr>
        <a:xfrm>
          <a:off x="6283037" y="73512218"/>
          <a:ext cx="497031" cy="20782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264</xdr:row>
      <xdr:rowOff>173182</xdr:rowOff>
    </xdr:from>
    <xdr:to>
      <xdr:col>18</xdr:col>
      <xdr:colOff>25978</xdr:colOff>
      <xdr:row>264</xdr:row>
      <xdr:rowOff>174770</xdr:rowOff>
    </xdr:to>
    <xdr:cxnSp macro="">
      <xdr:nvCxnSpPr>
        <xdr:cNvPr id="86" name="ลูกศรเชื่อมต่อแบบตรง 85"/>
        <xdr:cNvCxnSpPr/>
      </xdr:nvCxnSpPr>
      <xdr:spPr>
        <a:xfrm>
          <a:off x="7992341" y="74087182"/>
          <a:ext cx="1203614" cy="1588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1733</xdr:colOff>
      <xdr:row>267</xdr:row>
      <xdr:rowOff>174913</xdr:rowOff>
    </xdr:from>
    <xdr:to>
      <xdr:col>15</xdr:col>
      <xdr:colOff>10392</xdr:colOff>
      <xdr:row>267</xdr:row>
      <xdr:rowOff>176501</xdr:rowOff>
    </xdr:to>
    <xdr:cxnSp macro="">
      <xdr:nvCxnSpPr>
        <xdr:cNvPr id="87" name="ลูกศรเชื่อมต่อแบบตรง 86"/>
        <xdr:cNvCxnSpPr/>
      </xdr:nvCxnSpPr>
      <xdr:spPr>
        <a:xfrm>
          <a:off x="8219210" y="74920186"/>
          <a:ext cx="251114" cy="1588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943841</xdr:colOff>
      <xdr:row>275</xdr:row>
      <xdr:rowOff>138546</xdr:rowOff>
    </xdr:from>
    <xdr:to>
      <xdr:col>18</xdr:col>
      <xdr:colOff>8659</xdr:colOff>
      <xdr:row>275</xdr:row>
      <xdr:rowOff>147205</xdr:rowOff>
    </xdr:to>
    <xdr:cxnSp macro="">
      <xdr:nvCxnSpPr>
        <xdr:cNvPr id="89" name="ลูกศรเชื่อมต่อแบบตรง 88"/>
        <xdr:cNvCxnSpPr/>
      </xdr:nvCxnSpPr>
      <xdr:spPr>
        <a:xfrm>
          <a:off x="6269182" y="77126523"/>
          <a:ext cx="2909454" cy="8659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940377</xdr:colOff>
      <xdr:row>277</xdr:row>
      <xdr:rowOff>126423</xdr:rowOff>
    </xdr:from>
    <xdr:to>
      <xdr:col>18</xdr:col>
      <xdr:colOff>5195</xdr:colOff>
      <xdr:row>277</xdr:row>
      <xdr:rowOff>135082</xdr:rowOff>
    </xdr:to>
    <xdr:cxnSp macro="">
      <xdr:nvCxnSpPr>
        <xdr:cNvPr id="90" name="ลูกศรเชื่อมต่อแบบตรง 89"/>
        <xdr:cNvCxnSpPr/>
      </xdr:nvCxnSpPr>
      <xdr:spPr>
        <a:xfrm>
          <a:off x="6265718" y="77668582"/>
          <a:ext cx="2909454" cy="8659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1732</xdr:colOff>
      <xdr:row>279</xdr:row>
      <xdr:rowOff>166255</xdr:rowOff>
    </xdr:from>
    <xdr:to>
      <xdr:col>18</xdr:col>
      <xdr:colOff>19050</xdr:colOff>
      <xdr:row>279</xdr:row>
      <xdr:rowOff>174914</xdr:rowOff>
    </xdr:to>
    <xdr:cxnSp macro="">
      <xdr:nvCxnSpPr>
        <xdr:cNvPr id="91" name="ลูกศรเชื่อมต่อแบบตรง 90"/>
        <xdr:cNvCxnSpPr/>
      </xdr:nvCxnSpPr>
      <xdr:spPr>
        <a:xfrm>
          <a:off x="6279573" y="78262596"/>
          <a:ext cx="2909454" cy="8659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950768</xdr:colOff>
      <xdr:row>282</xdr:row>
      <xdr:rowOff>145473</xdr:rowOff>
    </xdr:from>
    <xdr:to>
      <xdr:col>18</xdr:col>
      <xdr:colOff>15586</xdr:colOff>
      <xdr:row>282</xdr:row>
      <xdr:rowOff>154132</xdr:rowOff>
    </xdr:to>
    <xdr:cxnSp macro="">
      <xdr:nvCxnSpPr>
        <xdr:cNvPr id="92" name="ลูกศรเชื่อมต่อแบบตรง 91"/>
        <xdr:cNvCxnSpPr/>
      </xdr:nvCxnSpPr>
      <xdr:spPr>
        <a:xfrm>
          <a:off x="6276109" y="79073087"/>
          <a:ext cx="2909454" cy="8659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20782</xdr:colOff>
      <xdr:row>284</xdr:row>
      <xdr:rowOff>167988</xdr:rowOff>
    </xdr:from>
    <xdr:to>
      <xdr:col>18</xdr:col>
      <xdr:colOff>38100</xdr:colOff>
      <xdr:row>284</xdr:row>
      <xdr:rowOff>176647</xdr:rowOff>
    </xdr:to>
    <xdr:cxnSp macro="">
      <xdr:nvCxnSpPr>
        <xdr:cNvPr id="93" name="ลูกศรเชื่อมต่อแบบตรง 92"/>
        <xdr:cNvCxnSpPr/>
      </xdr:nvCxnSpPr>
      <xdr:spPr>
        <a:xfrm>
          <a:off x="6298623" y="79649783"/>
          <a:ext cx="2909454" cy="8659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286</xdr:row>
      <xdr:rowOff>147205</xdr:rowOff>
    </xdr:from>
    <xdr:to>
      <xdr:col>7</xdr:col>
      <xdr:colOff>233795</xdr:colOff>
      <xdr:row>286</xdr:row>
      <xdr:rowOff>148793</xdr:rowOff>
    </xdr:to>
    <xdr:cxnSp macro="">
      <xdr:nvCxnSpPr>
        <xdr:cNvPr id="95" name="ลูกศรเชื่อมต่อแบบตรง 94"/>
        <xdr:cNvCxnSpPr/>
      </xdr:nvCxnSpPr>
      <xdr:spPr>
        <a:xfrm>
          <a:off x="6537614" y="80183182"/>
          <a:ext cx="233795" cy="1588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926523</xdr:colOff>
      <xdr:row>288</xdr:row>
      <xdr:rowOff>129887</xdr:rowOff>
    </xdr:from>
    <xdr:to>
      <xdr:col>17</xdr:col>
      <xdr:colOff>251113</xdr:colOff>
      <xdr:row>288</xdr:row>
      <xdr:rowOff>138546</xdr:rowOff>
    </xdr:to>
    <xdr:cxnSp macro="">
      <xdr:nvCxnSpPr>
        <xdr:cNvPr id="96" name="ลูกศรเชื่อมต่อแบบตรง 95"/>
        <xdr:cNvCxnSpPr/>
      </xdr:nvCxnSpPr>
      <xdr:spPr>
        <a:xfrm>
          <a:off x="6251864" y="80720046"/>
          <a:ext cx="2909454" cy="8659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13855</xdr:colOff>
      <xdr:row>291</xdr:row>
      <xdr:rowOff>143742</xdr:rowOff>
    </xdr:from>
    <xdr:to>
      <xdr:col>18</xdr:col>
      <xdr:colOff>31173</xdr:colOff>
      <xdr:row>291</xdr:row>
      <xdr:rowOff>152401</xdr:rowOff>
    </xdr:to>
    <xdr:cxnSp macro="">
      <xdr:nvCxnSpPr>
        <xdr:cNvPr id="97" name="ลูกศรเชื่อมต่อแบบตรง 96"/>
        <xdr:cNvCxnSpPr/>
      </xdr:nvCxnSpPr>
      <xdr:spPr>
        <a:xfrm>
          <a:off x="6291696" y="81565174"/>
          <a:ext cx="2909454" cy="8659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1732</xdr:colOff>
      <xdr:row>292</xdr:row>
      <xdr:rowOff>148937</xdr:rowOff>
    </xdr:from>
    <xdr:to>
      <xdr:col>18</xdr:col>
      <xdr:colOff>19050</xdr:colOff>
      <xdr:row>292</xdr:row>
      <xdr:rowOff>157596</xdr:rowOff>
    </xdr:to>
    <xdr:cxnSp macro="">
      <xdr:nvCxnSpPr>
        <xdr:cNvPr id="98" name="ลูกศรเชื่อมต่อแบบตรง 97"/>
        <xdr:cNvCxnSpPr/>
      </xdr:nvCxnSpPr>
      <xdr:spPr>
        <a:xfrm>
          <a:off x="6279573" y="81847460"/>
          <a:ext cx="2909454" cy="8659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933451</xdr:colOff>
      <xdr:row>294</xdr:row>
      <xdr:rowOff>162791</xdr:rowOff>
    </xdr:from>
    <xdr:to>
      <xdr:col>17</xdr:col>
      <xdr:colOff>258041</xdr:colOff>
      <xdr:row>294</xdr:row>
      <xdr:rowOff>171450</xdr:rowOff>
    </xdr:to>
    <xdr:cxnSp macro="">
      <xdr:nvCxnSpPr>
        <xdr:cNvPr id="99" name="ลูกศรเชื่อมต่อแบบตรง 98"/>
        <xdr:cNvCxnSpPr/>
      </xdr:nvCxnSpPr>
      <xdr:spPr>
        <a:xfrm>
          <a:off x="6258792" y="82415496"/>
          <a:ext cx="2909454" cy="8659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20783</xdr:colOff>
      <xdr:row>301</xdr:row>
      <xdr:rowOff>133351</xdr:rowOff>
    </xdr:from>
    <xdr:to>
      <xdr:col>18</xdr:col>
      <xdr:colOff>38101</xdr:colOff>
      <xdr:row>301</xdr:row>
      <xdr:rowOff>142010</xdr:rowOff>
    </xdr:to>
    <xdr:cxnSp macro="">
      <xdr:nvCxnSpPr>
        <xdr:cNvPr id="100" name="ลูกศรเชื่อมต่อแบบตรง 99"/>
        <xdr:cNvCxnSpPr/>
      </xdr:nvCxnSpPr>
      <xdr:spPr>
        <a:xfrm>
          <a:off x="6298624" y="84351669"/>
          <a:ext cx="2909454" cy="8659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17318</xdr:colOff>
      <xdr:row>304</xdr:row>
      <xdr:rowOff>155864</xdr:rowOff>
    </xdr:from>
    <xdr:to>
      <xdr:col>9</xdr:col>
      <xdr:colOff>233795</xdr:colOff>
      <xdr:row>304</xdr:row>
      <xdr:rowOff>164523</xdr:rowOff>
    </xdr:to>
    <xdr:cxnSp macro="">
      <xdr:nvCxnSpPr>
        <xdr:cNvPr id="102" name="ลูกศรเชื่อมต่อแบบตรง 101"/>
        <xdr:cNvCxnSpPr/>
      </xdr:nvCxnSpPr>
      <xdr:spPr>
        <a:xfrm flipV="1">
          <a:off x="6797386" y="85205455"/>
          <a:ext cx="458932" cy="8659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22513</xdr:colOff>
      <xdr:row>307</xdr:row>
      <xdr:rowOff>161060</xdr:rowOff>
    </xdr:from>
    <xdr:to>
      <xdr:col>10</xdr:col>
      <xdr:colOff>230332</xdr:colOff>
      <xdr:row>307</xdr:row>
      <xdr:rowOff>169719</xdr:rowOff>
    </xdr:to>
    <xdr:cxnSp macro="">
      <xdr:nvCxnSpPr>
        <xdr:cNvPr id="104" name="ลูกศรเชื่อมต่อแบบตรง 103"/>
        <xdr:cNvCxnSpPr/>
      </xdr:nvCxnSpPr>
      <xdr:spPr>
        <a:xfrm flipV="1">
          <a:off x="7045036" y="86041924"/>
          <a:ext cx="458932" cy="8659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207818</xdr:colOff>
      <xdr:row>310</xdr:row>
      <xdr:rowOff>155864</xdr:rowOff>
    </xdr:from>
    <xdr:to>
      <xdr:col>13</xdr:col>
      <xdr:colOff>8659</xdr:colOff>
      <xdr:row>310</xdr:row>
      <xdr:rowOff>157452</xdr:rowOff>
    </xdr:to>
    <xdr:cxnSp macro="">
      <xdr:nvCxnSpPr>
        <xdr:cNvPr id="106" name="ลูกศรเชื่อมต่อแบบตรง 105"/>
        <xdr:cNvCxnSpPr/>
      </xdr:nvCxnSpPr>
      <xdr:spPr>
        <a:xfrm>
          <a:off x="7723909" y="86868000"/>
          <a:ext cx="277091" cy="1588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8659</xdr:colOff>
      <xdr:row>313</xdr:row>
      <xdr:rowOff>147205</xdr:rowOff>
    </xdr:from>
    <xdr:to>
      <xdr:col>10</xdr:col>
      <xdr:colOff>0</xdr:colOff>
      <xdr:row>313</xdr:row>
      <xdr:rowOff>148793</xdr:rowOff>
    </xdr:to>
    <xdr:cxnSp macro="">
      <xdr:nvCxnSpPr>
        <xdr:cNvPr id="108" name="ลูกศรเชื่อมต่อแบบตรง 107"/>
        <xdr:cNvCxnSpPr/>
      </xdr:nvCxnSpPr>
      <xdr:spPr>
        <a:xfrm>
          <a:off x="6788727" y="87690614"/>
          <a:ext cx="484909" cy="1588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316</xdr:row>
      <xdr:rowOff>164523</xdr:rowOff>
    </xdr:from>
    <xdr:to>
      <xdr:col>9</xdr:col>
      <xdr:colOff>0</xdr:colOff>
      <xdr:row>316</xdr:row>
      <xdr:rowOff>173182</xdr:rowOff>
    </xdr:to>
    <xdr:cxnSp macro="">
      <xdr:nvCxnSpPr>
        <xdr:cNvPr id="110" name="ลูกศรเชื่อมต่อแบบตรง 109"/>
        <xdr:cNvCxnSpPr/>
      </xdr:nvCxnSpPr>
      <xdr:spPr>
        <a:xfrm>
          <a:off x="6277841" y="88539205"/>
          <a:ext cx="744682" cy="8659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8</xdr:row>
      <xdr:rowOff>161925</xdr:rowOff>
    </xdr:from>
    <xdr:to>
      <xdr:col>9</xdr:col>
      <xdr:colOff>9525</xdr:colOff>
      <xdr:row>8</xdr:row>
      <xdr:rowOff>180975</xdr:rowOff>
    </xdr:to>
    <xdr:cxnSp macro="">
      <xdr:nvCxnSpPr>
        <xdr:cNvPr id="3" name="ลูกศรเชื่อมต่อแบบตรง 2"/>
        <xdr:cNvCxnSpPr/>
      </xdr:nvCxnSpPr>
      <xdr:spPr>
        <a:xfrm>
          <a:off x="6715125" y="2571750"/>
          <a:ext cx="485775" cy="1905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13</xdr:row>
      <xdr:rowOff>152400</xdr:rowOff>
    </xdr:from>
    <xdr:to>
      <xdr:col>9</xdr:col>
      <xdr:colOff>9525</xdr:colOff>
      <xdr:row>13</xdr:row>
      <xdr:rowOff>161925</xdr:rowOff>
    </xdr:to>
    <xdr:cxnSp macro="">
      <xdr:nvCxnSpPr>
        <xdr:cNvPr id="6" name="ลูกศรเชื่อมต่อแบบตรง 5"/>
        <xdr:cNvCxnSpPr/>
      </xdr:nvCxnSpPr>
      <xdr:spPr>
        <a:xfrm>
          <a:off x="6724650" y="3943350"/>
          <a:ext cx="476250" cy="9525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228600</xdr:colOff>
      <xdr:row>27</xdr:row>
      <xdr:rowOff>152400</xdr:rowOff>
    </xdr:from>
    <xdr:to>
      <xdr:col>9</xdr:col>
      <xdr:colOff>238125</xdr:colOff>
      <xdr:row>27</xdr:row>
      <xdr:rowOff>153988</xdr:rowOff>
    </xdr:to>
    <xdr:cxnSp macro="">
      <xdr:nvCxnSpPr>
        <xdr:cNvPr id="7" name="ลูกศรเชื่อมต่อแบบตรง 6"/>
        <xdr:cNvCxnSpPr/>
      </xdr:nvCxnSpPr>
      <xdr:spPr>
        <a:xfrm>
          <a:off x="6686550" y="7781925"/>
          <a:ext cx="742950" cy="1588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228600</xdr:colOff>
      <xdr:row>34</xdr:row>
      <xdr:rowOff>152400</xdr:rowOff>
    </xdr:from>
    <xdr:to>
      <xdr:col>10</xdr:col>
      <xdr:colOff>0</xdr:colOff>
      <xdr:row>34</xdr:row>
      <xdr:rowOff>153988</xdr:rowOff>
    </xdr:to>
    <xdr:cxnSp macro="">
      <xdr:nvCxnSpPr>
        <xdr:cNvPr id="8" name="ลูกศรเชื่อมต่อแบบตรง 7"/>
        <xdr:cNvCxnSpPr/>
      </xdr:nvCxnSpPr>
      <xdr:spPr>
        <a:xfrm>
          <a:off x="7181850" y="9648825"/>
          <a:ext cx="257175" cy="1588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238125</xdr:colOff>
      <xdr:row>43</xdr:row>
      <xdr:rowOff>153988</xdr:rowOff>
    </xdr:from>
    <xdr:to>
      <xdr:col>10</xdr:col>
      <xdr:colOff>0</xdr:colOff>
      <xdr:row>43</xdr:row>
      <xdr:rowOff>161925</xdr:rowOff>
    </xdr:to>
    <xdr:cxnSp macro="">
      <xdr:nvCxnSpPr>
        <xdr:cNvPr id="9" name="ลูกศรเชื่อมต่อแบบตรง 8"/>
        <xdr:cNvCxnSpPr/>
      </xdr:nvCxnSpPr>
      <xdr:spPr>
        <a:xfrm flipV="1">
          <a:off x="6696075" y="12050713"/>
          <a:ext cx="742950" cy="7937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247650</xdr:colOff>
      <xdr:row>48</xdr:row>
      <xdr:rowOff>163513</xdr:rowOff>
    </xdr:from>
    <xdr:to>
      <xdr:col>9</xdr:col>
      <xdr:colOff>9525</xdr:colOff>
      <xdr:row>48</xdr:row>
      <xdr:rowOff>171450</xdr:rowOff>
    </xdr:to>
    <xdr:cxnSp macro="">
      <xdr:nvCxnSpPr>
        <xdr:cNvPr id="10" name="ลูกศรเชื่อมต่อแบบตรง 9"/>
        <xdr:cNvCxnSpPr/>
      </xdr:nvCxnSpPr>
      <xdr:spPr>
        <a:xfrm flipV="1">
          <a:off x="6705600" y="13393738"/>
          <a:ext cx="495300" cy="7937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56</xdr:row>
      <xdr:rowOff>152400</xdr:rowOff>
    </xdr:from>
    <xdr:to>
      <xdr:col>9</xdr:col>
      <xdr:colOff>28575</xdr:colOff>
      <xdr:row>56</xdr:row>
      <xdr:rowOff>153988</xdr:rowOff>
    </xdr:to>
    <xdr:cxnSp macro="">
      <xdr:nvCxnSpPr>
        <xdr:cNvPr id="11" name="ลูกศรเชื่อมต่อแบบตรง 10"/>
        <xdr:cNvCxnSpPr/>
      </xdr:nvCxnSpPr>
      <xdr:spPr>
        <a:xfrm>
          <a:off x="6962775" y="15516225"/>
          <a:ext cx="257175" cy="1588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219075</xdr:colOff>
      <xdr:row>67</xdr:row>
      <xdr:rowOff>171450</xdr:rowOff>
    </xdr:from>
    <xdr:to>
      <xdr:col>9</xdr:col>
      <xdr:colOff>0</xdr:colOff>
      <xdr:row>67</xdr:row>
      <xdr:rowOff>173038</xdr:rowOff>
    </xdr:to>
    <xdr:cxnSp macro="">
      <xdr:nvCxnSpPr>
        <xdr:cNvPr id="12" name="ลูกศรเชื่อมต่อแบบตรง 11"/>
        <xdr:cNvCxnSpPr/>
      </xdr:nvCxnSpPr>
      <xdr:spPr>
        <a:xfrm>
          <a:off x="6934200" y="18545175"/>
          <a:ext cx="257175" cy="1588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219075</xdr:colOff>
      <xdr:row>80</xdr:row>
      <xdr:rowOff>171450</xdr:rowOff>
    </xdr:from>
    <xdr:to>
      <xdr:col>9</xdr:col>
      <xdr:colOff>0</xdr:colOff>
      <xdr:row>80</xdr:row>
      <xdr:rowOff>173038</xdr:rowOff>
    </xdr:to>
    <xdr:cxnSp macro="">
      <xdr:nvCxnSpPr>
        <xdr:cNvPr id="13" name="ลูกศรเชื่อมต่อแบบตรง 12"/>
        <xdr:cNvCxnSpPr/>
      </xdr:nvCxnSpPr>
      <xdr:spPr>
        <a:xfrm>
          <a:off x="6934200" y="22507575"/>
          <a:ext cx="257175" cy="1588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91</xdr:row>
      <xdr:rowOff>171450</xdr:rowOff>
    </xdr:from>
    <xdr:to>
      <xdr:col>11</xdr:col>
      <xdr:colOff>9525</xdr:colOff>
      <xdr:row>91</xdr:row>
      <xdr:rowOff>173038</xdr:rowOff>
    </xdr:to>
    <xdr:cxnSp macro="">
      <xdr:nvCxnSpPr>
        <xdr:cNvPr id="15" name="ลูกศรเชื่อมต่อแบบตรง 14"/>
        <xdr:cNvCxnSpPr/>
      </xdr:nvCxnSpPr>
      <xdr:spPr>
        <a:xfrm>
          <a:off x="7439025" y="25860375"/>
          <a:ext cx="247650" cy="1588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</xdr:colOff>
      <xdr:row>104</xdr:row>
      <xdr:rowOff>161925</xdr:rowOff>
    </xdr:from>
    <xdr:to>
      <xdr:col>16</xdr:col>
      <xdr:colOff>200025</xdr:colOff>
      <xdr:row>104</xdr:row>
      <xdr:rowOff>163513</xdr:rowOff>
    </xdr:to>
    <xdr:cxnSp macro="">
      <xdr:nvCxnSpPr>
        <xdr:cNvPr id="21" name="ลูกศรเชื่อมต่อแบบตรง 20"/>
        <xdr:cNvCxnSpPr/>
      </xdr:nvCxnSpPr>
      <xdr:spPr>
        <a:xfrm>
          <a:off x="8391525" y="29813250"/>
          <a:ext cx="638175" cy="1588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139</xdr:row>
      <xdr:rowOff>171450</xdr:rowOff>
    </xdr:from>
    <xdr:to>
      <xdr:col>11</xdr:col>
      <xdr:colOff>209550</xdr:colOff>
      <xdr:row>139</xdr:row>
      <xdr:rowOff>171451</xdr:rowOff>
    </xdr:to>
    <xdr:cxnSp macro="">
      <xdr:nvCxnSpPr>
        <xdr:cNvPr id="23" name="ลูกศรเชื่อมต่อแบบตรง 22"/>
        <xdr:cNvCxnSpPr/>
      </xdr:nvCxnSpPr>
      <xdr:spPr>
        <a:xfrm flipV="1">
          <a:off x="7200900" y="40490775"/>
          <a:ext cx="685800" cy="1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149</xdr:row>
      <xdr:rowOff>161925</xdr:rowOff>
    </xdr:from>
    <xdr:to>
      <xdr:col>12</xdr:col>
      <xdr:colOff>238125</xdr:colOff>
      <xdr:row>149</xdr:row>
      <xdr:rowOff>163513</xdr:rowOff>
    </xdr:to>
    <xdr:cxnSp macro="">
      <xdr:nvCxnSpPr>
        <xdr:cNvPr id="28" name="ลูกศรเชื่อมต่อแบบตรง 27"/>
        <xdr:cNvCxnSpPr/>
      </xdr:nvCxnSpPr>
      <xdr:spPr>
        <a:xfrm>
          <a:off x="6715125" y="43529250"/>
          <a:ext cx="1419225" cy="1588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163</xdr:row>
      <xdr:rowOff>171450</xdr:rowOff>
    </xdr:from>
    <xdr:to>
      <xdr:col>16</xdr:col>
      <xdr:colOff>19050</xdr:colOff>
      <xdr:row>163</xdr:row>
      <xdr:rowOff>173038</xdr:rowOff>
    </xdr:to>
    <xdr:cxnSp macro="">
      <xdr:nvCxnSpPr>
        <xdr:cNvPr id="30" name="ลูกศรเชื่อมต่อแบบตรง 29"/>
        <xdr:cNvCxnSpPr/>
      </xdr:nvCxnSpPr>
      <xdr:spPr>
        <a:xfrm>
          <a:off x="7905750" y="47577375"/>
          <a:ext cx="942975" cy="1588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591;&#3634;&#3609;\&#3591;&#3634;&#3609;&#3623;&#3636;&#3648;&#3588;&#3619;&#3634;&#3632;&#3627;&#3660;&#3609;&#3650;&#3618;&#3610;&#3634;&#3618;&#3649;&#3621;&#3632;&#3649;&#3612;&#3609;\&#3649;&#3612;&#3609;&#3614;&#3633;&#3602;&#3609;&#3634;%204%20&#3611;&#3637;%20%20%2061-64\&#3588;&#3623;&#3634;&#3617;&#3648;&#3594;&#3639;&#3656;&#3629;&#3617;&#3650;&#3618;&#359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3"/>
      <sheetName val="3.4"/>
      <sheetName val="3.5 แบบยท.03"/>
      <sheetName val="แบบ07"/>
      <sheetName val="แบบ 01"/>
      <sheetName val=" แบบ 07"/>
      <sheetName val="แบบ 02 อุดหนุน"/>
      <sheetName val="  แบบ 07"/>
      <sheetName val="แบบ 03"/>
      <sheetName val="แบบ 03 ประสานแผน"/>
      <sheetName val="    แบบ07"/>
      <sheetName val="แบบ08 ครุภัณฑ์"/>
      <sheetName val="Sheet2"/>
      <sheetName val="Sheet1"/>
      <sheetName val="Sheet3"/>
    </sheetNames>
    <sheetDataSet>
      <sheetData sheetId="0"/>
      <sheetData sheetId="1"/>
      <sheetData sheetId="2"/>
      <sheetData sheetId="3">
        <row r="8">
          <cell r="B8">
            <v>11</v>
          </cell>
        </row>
        <row r="10">
          <cell r="B10">
            <v>13</v>
          </cell>
          <cell r="C10">
            <v>25953000</v>
          </cell>
        </row>
        <row r="13">
          <cell r="C13">
            <v>2805000</v>
          </cell>
        </row>
        <row r="16">
          <cell r="B16">
            <v>4</v>
          </cell>
          <cell r="C16">
            <v>390000</v>
          </cell>
        </row>
        <row r="22">
          <cell r="B22">
            <v>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topLeftCell="A33" workbookViewId="0">
      <selection activeCell="A25" sqref="A25:G45"/>
    </sheetView>
  </sheetViews>
  <sheetFormatPr defaultRowHeight="24"/>
  <cols>
    <col min="1" max="1" width="58.140625" style="17" customWidth="1"/>
    <col min="2" max="2" width="14.7109375" style="19" customWidth="1"/>
    <col min="3" max="3" width="16.42578125" style="19" customWidth="1"/>
    <col min="4" max="4" width="12.7109375" style="18" customWidth="1"/>
    <col min="5" max="5" width="17.7109375" style="43" customWidth="1"/>
    <col min="6" max="6" width="14.28515625" style="19" customWidth="1"/>
    <col min="7" max="7" width="4.28515625" style="17" customWidth="1"/>
    <col min="8" max="8" width="9.140625" style="17"/>
    <col min="9" max="9" width="13.85546875" style="17" customWidth="1"/>
    <col min="10" max="16384" width="9.140625" style="17"/>
  </cols>
  <sheetData>
    <row r="1" spans="1:9">
      <c r="F1" s="55" t="s">
        <v>71</v>
      </c>
    </row>
    <row r="2" spans="1:9" s="2" customFormat="1">
      <c r="A2" s="174" t="s">
        <v>0</v>
      </c>
      <c r="B2" s="174"/>
      <c r="C2" s="174"/>
      <c r="D2" s="174"/>
      <c r="E2" s="174"/>
      <c r="F2" s="174"/>
      <c r="G2" s="174"/>
    </row>
    <row r="3" spans="1:9" s="2" customFormat="1">
      <c r="A3" s="174" t="s">
        <v>72</v>
      </c>
      <c r="B3" s="174"/>
      <c r="C3" s="174"/>
      <c r="D3" s="174"/>
      <c r="E3" s="174"/>
      <c r="F3" s="174"/>
      <c r="G3" s="174"/>
    </row>
    <row r="4" spans="1:9" s="2" customFormat="1">
      <c r="A4" s="174" t="s">
        <v>267</v>
      </c>
      <c r="B4" s="174"/>
      <c r="C4" s="174"/>
      <c r="D4" s="174"/>
      <c r="E4" s="174"/>
      <c r="F4" s="174"/>
      <c r="G4" s="174"/>
    </row>
    <row r="5" spans="1:9" s="2" customFormat="1">
      <c r="A5" s="174" t="s">
        <v>1</v>
      </c>
      <c r="B5" s="174"/>
      <c r="C5" s="174"/>
      <c r="D5" s="174"/>
      <c r="E5" s="174"/>
      <c r="F5" s="174"/>
      <c r="G5" s="174"/>
    </row>
    <row r="6" spans="1:9">
      <c r="A6" s="172" t="s">
        <v>2</v>
      </c>
      <c r="B6" s="23" t="s">
        <v>3</v>
      </c>
      <c r="C6" s="23" t="s">
        <v>5</v>
      </c>
      <c r="D6" s="24" t="s">
        <v>7</v>
      </c>
      <c r="E6" s="25" t="s">
        <v>5</v>
      </c>
      <c r="F6" s="23" t="s">
        <v>10</v>
      </c>
    </row>
    <row r="7" spans="1:9">
      <c r="A7" s="173"/>
      <c r="B7" s="26" t="s">
        <v>4</v>
      </c>
      <c r="C7" s="26" t="s">
        <v>6</v>
      </c>
      <c r="D7" s="27" t="s">
        <v>8</v>
      </c>
      <c r="E7" s="28" t="s">
        <v>9</v>
      </c>
      <c r="F7" s="26"/>
    </row>
    <row r="8" spans="1:9">
      <c r="A8" s="29" t="s">
        <v>11</v>
      </c>
      <c r="B8" s="30"/>
      <c r="C8" s="30"/>
      <c r="D8" s="31"/>
      <c r="E8" s="32"/>
      <c r="F8" s="33"/>
    </row>
    <row r="9" spans="1:9">
      <c r="A9" s="34" t="s">
        <v>73</v>
      </c>
      <c r="B9" s="35">
        <v>2</v>
      </c>
      <c r="C9" s="50">
        <f>B9*100/H9</f>
        <v>16.666666666666668</v>
      </c>
      <c r="D9" s="36">
        <f>บัญชีโครงการ!D9+บัญชีโครงการ!D19</f>
        <v>438000</v>
      </c>
      <c r="E9" s="37">
        <f>D9*100/I9</f>
        <v>7.0524586996425462</v>
      </c>
      <c r="F9" s="38" t="s">
        <v>94</v>
      </c>
      <c r="H9" s="17">
        <v>12</v>
      </c>
      <c r="I9" s="17">
        <v>6210600</v>
      </c>
    </row>
    <row r="10" spans="1:9">
      <c r="A10" s="34" t="s">
        <v>74</v>
      </c>
      <c r="B10" s="35">
        <v>1</v>
      </c>
      <c r="C10" s="50">
        <f>B10*100/H10</f>
        <v>50</v>
      </c>
      <c r="D10" s="36">
        <f>บัญชีโครงการ!D29</f>
        <v>100000</v>
      </c>
      <c r="E10" s="159">
        <f>D10*100/I10</f>
        <v>50</v>
      </c>
      <c r="F10" s="73" t="s">
        <v>99</v>
      </c>
      <c r="H10" s="17">
        <v>2</v>
      </c>
      <c r="I10" s="17">
        <v>200000</v>
      </c>
    </row>
    <row r="11" spans="1:9" s="2" customFormat="1">
      <c r="A11" s="39" t="s">
        <v>12</v>
      </c>
      <c r="B11" s="39">
        <f>SUM(B9:B10)</f>
        <v>3</v>
      </c>
      <c r="C11" s="64">
        <f>B11*100/[1]แบบ07!$B$10</f>
        <v>23.076923076923077</v>
      </c>
      <c r="D11" s="66">
        <f>SUM(D9:D10)</f>
        <v>538000</v>
      </c>
      <c r="E11" s="65">
        <f>D11*100/[1]แบบ07!$C$10</f>
        <v>2.0729780757523213</v>
      </c>
      <c r="F11" s="39"/>
    </row>
    <row r="12" spans="1:9">
      <c r="A12" s="29" t="s">
        <v>13</v>
      </c>
      <c r="B12" s="30"/>
      <c r="C12" s="30"/>
      <c r="D12" s="31"/>
      <c r="E12" s="32"/>
      <c r="F12" s="30"/>
    </row>
    <row r="13" spans="1:9">
      <c r="A13" s="34" t="s">
        <v>75</v>
      </c>
      <c r="B13" s="35">
        <v>5</v>
      </c>
      <c r="C13" s="42">
        <f>B13*100/H13</f>
        <v>83.333333333333329</v>
      </c>
      <c r="D13" s="36">
        <f>บัญชีโครงการ!D36+บัญชีโครงการ!D40+บัญชีโครงการ!D44+บัญชีโครงการ!D46+บัญชีโครงการ!D48</f>
        <v>1765000</v>
      </c>
      <c r="E13" s="37">
        <f>D13*100/[1]แบบ07!$C$13</f>
        <v>62.923351158645275</v>
      </c>
      <c r="F13" s="35" t="s">
        <v>107</v>
      </c>
      <c r="H13" s="17">
        <v>6</v>
      </c>
      <c r="I13" s="17">
        <v>5725000</v>
      </c>
    </row>
    <row r="14" spans="1:9">
      <c r="A14" s="34" t="s">
        <v>76</v>
      </c>
      <c r="B14" s="35">
        <v>13</v>
      </c>
      <c r="C14" s="42">
        <f>B14*100/H14</f>
        <v>81.25</v>
      </c>
      <c r="D14" s="36">
        <f>บัญชีโครงการ!D55+บัญชีโครงการ!D57+บัญชีโครงการ!D61+บัญชีโครงการ!D65+บัญชีโครงการ!D67+บัญชีโครงการ!D70+บัญชีโครงการ!D73+บัญชีโครงการ!D78+บัญชีโครงการ!D81+บัญชีโครงการ!D83+บัญชีโครงการ!D87+บัญชีโครงการ!D91+บัญชีโครงการ!D94</f>
        <v>665000</v>
      </c>
      <c r="E14" s="37">
        <f>D14*100/I14</f>
        <v>80.314009661835755</v>
      </c>
      <c r="F14" s="35" t="s">
        <v>107</v>
      </c>
      <c r="H14" s="17">
        <v>16</v>
      </c>
      <c r="I14" s="17">
        <v>828000</v>
      </c>
    </row>
    <row r="15" spans="1:9">
      <c r="A15" s="34" t="s">
        <v>77</v>
      </c>
      <c r="B15" s="35">
        <v>4</v>
      </c>
      <c r="C15" s="42">
        <f>B15*100/[1]แบบ07!$B$16</f>
        <v>100</v>
      </c>
      <c r="D15" s="36">
        <f>บัญชีโครงการ!D104+บัญชีโครงการ!D110+บัญชีโครงการ!D112+บัญชีโครงการ!D119</f>
        <v>70000</v>
      </c>
      <c r="E15" s="37">
        <f>D15*100/[1]แบบ07!$C$16</f>
        <v>17.948717948717949</v>
      </c>
      <c r="F15" s="9" t="s">
        <v>99</v>
      </c>
      <c r="H15" s="17">
        <v>4</v>
      </c>
      <c r="I15" s="17">
        <v>390000</v>
      </c>
    </row>
    <row r="16" spans="1:9">
      <c r="A16" s="34"/>
      <c r="B16" s="35"/>
      <c r="C16" s="42"/>
      <c r="D16" s="36"/>
      <c r="E16" s="37"/>
      <c r="F16" s="35" t="s">
        <v>107</v>
      </c>
      <c r="H16" s="17">
        <f>SUM(H13:H15)</f>
        <v>26</v>
      </c>
      <c r="I16" s="17">
        <f>SUM(I13:I15)</f>
        <v>6943000</v>
      </c>
    </row>
    <row r="17" spans="1:9" s="2" customFormat="1">
      <c r="A17" s="39" t="s">
        <v>12</v>
      </c>
      <c r="B17" s="39">
        <f>SUM(B13:B15)</f>
        <v>22</v>
      </c>
      <c r="C17" s="67">
        <f>B17*100/H16</f>
        <v>84.615384615384613</v>
      </c>
      <c r="D17" s="40">
        <f>SUM(D13:D15)</f>
        <v>2500000</v>
      </c>
      <c r="E17" s="65">
        <f>D17*100/I16</f>
        <v>36.007489557828031</v>
      </c>
      <c r="F17" s="39"/>
    </row>
    <row r="18" spans="1:9">
      <c r="A18" s="29" t="s">
        <v>14</v>
      </c>
      <c r="B18" s="30"/>
      <c r="C18" s="30"/>
      <c r="D18" s="31"/>
      <c r="E18" s="32"/>
      <c r="F18" s="30"/>
    </row>
    <row r="19" spans="1:9">
      <c r="A19" s="44" t="s">
        <v>15</v>
      </c>
      <c r="B19" s="35"/>
      <c r="C19" s="35"/>
      <c r="D19" s="36"/>
      <c r="E19" s="37"/>
      <c r="F19" s="35"/>
    </row>
    <row r="20" spans="1:9">
      <c r="A20" s="34" t="s">
        <v>543</v>
      </c>
      <c r="B20" s="35">
        <v>2</v>
      </c>
      <c r="C20" s="51">
        <f>B20*100/H20</f>
        <v>50</v>
      </c>
      <c r="D20" s="36">
        <f>บัญชีโครงการ!D129+บัญชีโครงการ!D132</f>
        <v>35000</v>
      </c>
      <c r="E20" s="37">
        <f>D20*100/I20</f>
        <v>12.727272727272727</v>
      </c>
      <c r="F20" s="35" t="s">
        <v>259</v>
      </c>
      <c r="H20" s="17">
        <v>4</v>
      </c>
      <c r="I20" s="17">
        <v>275000</v>
      </c>
    </row>
    <row r="21" spans="1:9">
      <c r="A21" s="34" t="s">
        <v>78</v>
      </c>
      <c r="B21" s="35">
        <v>1</v>
      </c>
      <c r="C21" s="51">
        <f>B21*100/[1]แบบ07!$B$22</f>
        <v>100</v>
      </c>
      <c r="D21" s="36">
        <f>บัญชีโครงการ!D140</f>
        <v>100000</v>
      </c>
      <c r="E21" s="37">
        <f>D21*100/I21</f>
        <v>37.878787878787875</v>
      </c>
      <c r="F21" s="9" t="s">
        <v>99</v>
      </c>
      <c r="H21" s="17">
        <v>1</v>
      </c>
      <c r="I21" s="17">
        <v>264000</v>
      </c>
    </row>
    <row r="22" spans="1:9">
      <c r="A22" s="34" t="s">
        <v>79</v>
      </c>
      <c r="B22" s="35">
        <v>1</v>
      </c>
      <c r="C22" s="51">
        <f>B22*100/H22</f>
        <v>25</v>
      </c>
      <c r="D22" s="36">
        <f>บัญชีโครงการ!D146</f>
        <v>20000</v>
      </c>
      <c r="E22" s="37">
        <f>D22*100/I22</f>
        <v>1.8779342723004695</v>
      </c>
      <c r="F22" s="35" t="s">
        <v>259</v>
      </c>
      <c r="H22" s="17">
        <v>4</v>
      </c>
      <c r="I22" s="17">
        <v>1065000</v>
      </c>
    </row>
    <row r="23" spans="1:9" s="2" customFormat="1">
      <c r="A23" s="39" t="s">
        <v>16</v>
      </c>
      <c r="B23" s="39">
        <f>SUM(B20:B22)</f>
        <v>4</v>
      </c>
      <c r="C23" s="68">
        <f>B23*100/H23</f>
        <v>44.444444444444443</v>
      </c>
      <c r="D23" s="40">
        <f>SUM(D20:D22)</f>
        <v>155000</v>
      </c>
      <c r="E23" s="65">
        <f>D23*100/I23</f>
        <v>9.6633416458852874</v>
      </c>
      <c r="F23" s="39"/>
      <c r="G23" s="1">
        <v>4</v>
      </c>
      <c r="H23" s="2">
        <f>SUM(H20:H22)</f>
        <v>9</v>
      </c>
      <c r="I23" s="2">
        <f>SUM(I20:I22)</f>
        <v>1604000</v>
      </c>
    </row>
    <row r="24" spans="1:9" s="3" customFormat="1">
      <c r="A24" s="45"/>
      <c r="B24" s="45"/>
      <c r="C24" s="56"/>
      <c r="D24" s="47"/>
      <c r="E24" s="48"/>
      <c r="F24" s="45"/>
    </row>
    <row r="25" spans="1:9">
      <c r="A25" s="172" t="s">
        <v>2</v>
      </c>
      <c r="B25" s="23" t="s">
        <v>3</v>
      </c>
      <c r="C25" s="23" t="s">
        <v>5</v>
      </c>
      <c r="D25" s="24" t="s">
        <v>7</v>
      </c>
      <c r="E25" s="25" t="s">
        <v>5</v>
      </c>
      <c r="F25" s="23" t="s">
        <v>10</v>
      </c>
    </row>
    <row r="26" spans="1:9">
      <c r="A26" s="173"/>
      <c r="B26" s="26" t="s">
        <v>4</v>
      </c>
      <c r="C26" s="26" t="s">
        <v>6</v>
      </c>
      <c r="D26" s="27" t="s">
        <v>8</v>
      </c>
      <c r="E26" s="28" t="s">
        <v>9</v>
      </c>
      <c r="F26" s="26"/>
    </row>
    <row r="27" spans="1:9">
      <c r="A27" s="44" t="s">
        <v>17</v>
      </c>
      <c r="B27" s="35"/>
      <c r="C27" s="35"/>
      <c r="D27" s="36"/>
      <c r="E27" s="37"/>
      <c r="F27" s="35"/>
    </row>
    <row r="28" spans="1:9">
      <c r="A28" s="34" t="s">
        <v>84</v>
      </c>
      <c r="B28" s="35">
        <v>1</v>
      </c>
      <c r="C28" s="70">
        <f>B28*100/H28</f>
        <v>33.333333333333336</v>
      </c>
      <c r="D28" s="36">
        <f>บัญชีโครงการ!D153</f>
        <v>150000</v>
      </c>
      <c r="E28" s="37">
        <f>D28*100/I28</f>
        <v>100</v>
      </c>
      <c r="F28" s="9" t="s">
        <v>99</v>
      </c>
      <c r="H28" s="17">
        <v>3</v>
      </c>
      <c r="I28" s="17">
        <v>150000</v>
      </c>
    </row>
    <row r="29" spans="1:9">
      <c r="A29" s="34" t="s">
        <v>557</v>
      </c>
      <c r="B29" s="35">
        <v>2</v>
      </c>
      <c r="C29" s="69">
        <f>B29*100/H29</f>
        <v>50</v>
      </c>
      <c r="D29" s="36">
        <f>บัญชีโครงการ!D162+บัญชีโครงการ!D165</f>
        <v>90000</v>
      </c>
      <c r="E29" s="37">
        <f>D29*100/I29</f>
        <v>78.260869565217391</v>
      </c>
      <c r="F29" s="35" t="s">
        <v>201</v>
      </c>
      <c r="H29" s="17">
        <v>4</v>
      </c>
      <c r="I29" s="17">
        <v>115000</v>
      </c>
    </row>
    <row r="30" spans="1:9">
      <c r="A30" s="34" t="s">
        <v>544</v>
      </c>
      <c r="B30" s="35">
        <v>1</v>
      </c>
      <c r="C30" s="69">
        <f>B30*100/H30</f>
        <v>100</v>
      </c>
      <c r="D30" s="36">
        <f>บัญชีโครงการ!D176</f>
        <v>220000</v>
      </c>
      <c r="E30" s="37">
        <f>D30*100/I30</f>
        <v>100</v>
      </c>
      <c r="F30" s="35"/>
      <c r="H30" s="17">
        <v>1</v>
      </c>
      <c r="I30" s="17">
        <v>220000</v>
      </c>
    </row>
    <row r="31" spans="1:9" s="3" customFormat="1">
      <c r="A31" s="39" t="s">
        <v>12</v>
      </c>
      <c r="B31" s="39">
        <f>SUM(B28:B29)</f>
        <v>3</v>
      </c>
      <c r="C31" s="52">
        <f>B31*100/H31</f>
        <v>37.5</v>
      </c>
      <c r="D31" s="40">
        <f>SUM(D28:D29)</f>
        <v>240000</v>
      </c>
      <c r="E31" s="41">
        <f>D31*100/I31</f>
        <v>49.484536082474229</v>
      </c>
      <c r="F31" s="39"/>
      <c r="G31" s="49"/>
      <c r="H31" s="3">
        <f>SUM(H28:H30)</f>
        <v>8</v>
      </c>
      <c r="I31" s="3">
        <f>SUM(I28:I30)</f>
        <v>485000</v>
      </c>
    </row>
    <row r="32" spans="1:9">
      <c r="A32" s="29" t="s">
        <v>18</v>
      </c>
      <c r="B32" s="30"/>
      <c r="C32" s="71"/>
      <c r="D32" s="31"/>
      <c r="E32" s="32"/>
      <c r="F32" s="30"/>
      <c r="H32" s="17" t="s">
        <v>546</v>
      </c>
    </row>
    <row r="33" spans="1:9">
      <c r="A33" s="34" t="s">
        <v>82</v>
      </c>
      <c r="B33" s="35">
        <v>2</v>
      </c>
      <c r="C33" s="72">
        <f>B33*100/H33</f>
        <v>66.666666666666671</v>
      </c>
      <c r="D33" s="36">
        <f>บัญชีโครงการ!D190+บัญชีโครงการ!D191+บัญชีโครงการ!D192+บัญชีโครงการ!D193</f>
        <v>3878000</v>
      </c>
      <c r="E33" s="37">
        <f>D33*100/I33</f>
        <v>50.94587493431424</v>
      </c>
      <c r="F33" s="9" t="s">
        <v>99</v>
      </c>
      <c r="H33" s="17">
        <v>3</v>
      </c>
      <c r="I33" s="17">
        <v>7612000</v>
      </c>
    </row>
    <row r="34" spans="1:9">
      <c r="A34" s="34" t="s">
        <v>83</v>
      </c>
      <c r="B34" s="35">
        <v>10</v>
      </c>
      <c r="C34" s="51">
        <f>B34*100/H34</f>
        <v>66.666666666666671</v>
      </c>
      <c r="D34" s="36">
        <f>บัญชีโครงการ!D201+บัญชีโครงการ!D203+บัญชีโครงการ!D206+บัญชีโครงการ!D209+บัญชีโครงการ!D212+บัญชีโครงการ!D214+บัญชีโครงการ!D218+บัญชีโครงการ!D225+บัญชีโครงการ!D229+บัญชีโครงการ!D234</f>
        <v>540000</v>
      </c>
      <c r="E34" s="37">
        <f>D34*100/I34</f>
        <v>37.370242214532873</v>
      </c>
      <c r="F34" s="9" t="s">
        <v>99</v>
      </c>
      <c r="H34" s="17">
        <v>15</v>
      </c>
      <c r="I34" s="17">
        <v>1445000</v>
      </c>
    </row>
    <row r="35" spans="1:9">
      <c r="A35" s="39" t="s">
        <v>12</v>
      </c>
      <c r="B35" s="39">
        <f>SUM(B33:B34)</f>
        <v>12</v>
      </c>
      <c r="C35" s="52">
        <f>B35*100/H35</f>
        <v>66.666666666666671</v>
      </c>
      <c r="D35" s="40">
        <f>SUM(D33:D34)</f>
        <v>4418000</v>
      </c>
      <c r="E35" s="41">
        <f>D35*100/I35</f>
        <v>48.779949210555372</v>
      </c>
      <c r="F35" s="39"/>
      <c r="H35" s="17">
        <f>SUM(H33:H34)</f>
        <v>18</v>
      </c>
      <c r="I35" s="17">
        <f>SUM(I33:I34)</f>
        <v>9057000</v>
      </c>
    </row>
    <row r="36" spans="1:9">
      <c r="A36" s="29" t="s">
        <v>80</v>
      </c>
      <c r="B36" s="30"/>
      <c r="C36" s="71"/>
      <c r="D36" s="31"/>
      <c r="E36" s="32"/>
      <c r="F36" s="30"/>
    </row>
    <row r="37" spans="1:9">
      <c r="A37" s="34" t="s">
        <v>81</v>
      </c>
      <c r="B37" s="35">
        <v>6</v>
      </c>
      <c r="C37" s="51">
        <f>B37*100/H37</f>
        <v>60</v>
      </c>
      <c r="D37" s="36">
        <f>บัญชีโครงการ!D252+บัญชีโครงการ!D257+บัญชีโครงการ!D260+บัญชีโครงการ!D263+บัญชีโครงการ!D265+บัญชีโครงการ!D268</f>
        <v>660000</v>
      </c>
      <c r="E37" s="37">
        <f>D37*100/I37</f>
        <v>64.705882352941174</v>
      </c>
      <c r="F37" s="9" t="s">
        <v>99</v>
      </c>
      <c r="H37" s="17">
        <v>10</v>
      </c>
      <c r="I37" s="17">
        <v>1020000</v>
      </c>
    </row>
    <row r="38" spans="1:9" s="2" customFormat="1">
      <c r="A38" s="39" t="s">
        <v>12</v>
      </c>
      <c r="B38" s="39">
        <f>SUM(B37)</f>
        <v>6</v>
      </c>
      <c r="C38" s="52">
        <f>B38*100/H37</f>
        <v>60</v>
      </c>
      <c r="D38" s="40">
        <f>SUM(D37)</f>
        <v>660000</v>
      </c>
      <c r="E38" s="41">
        <f>D38*100/I37</f>
        <v>64.705882352941174</v>
      </c>
      <c r="F38" s="39"/>
      <c r="H38" s="2">
        <f>SUM(H9:H37)</f>
        <v>146</v>
      </c>
      <c r="I38" s="2">
        <f>SUM(I9:I37)</f>
        <v>43608600</v>
      </c>
    </row>
    <row r="39" spans="1:9">
      <c r="A39" s="39" t="s">
        <v>37</v>
      </c>
      <c r="B39" s="39">
        <f>B11+B17+B23+B31+B35+B38</f>
        <v>50</v>
      </c>
      <c r="C39" s="52">
        <f>B39*100/H38</f>
        <v>34.246575342465754</v>
      </c>
      <c r="D39" s="40">
        <f>D11+D17+D23+D31+D35+D38</f>
        <v>8511000</v>
      </c>
      <c r="E39" s="41">
        <f>D39*100/I38</f>
        <v>19.516792559265834</v>
      </c>
      <c r="F39" s="39"/>
      <c r="G39" s="20"/>
    </row>
    <row r="40" spans="1:9">
      <c r="A40" s="45"/>
      <c r="B40" s="45"/>
      <c r="C40" s="46"/>
      <c r="D40" s="47"/>
      <c r="E40" s="48"/>
      <c r="F40" s="45"/>
    </row>
    <row r="45" spans="1:9">
      <c r="G45" s="20">
        <v>5</v>
      </c>
    </row>
  </sheetData>
  <mergeCells count="6">
    <mergeCell ref="A25:A26"/>
    <mergeCell ref="A6:A7"/>
    <mergeCell ref="A2:G2"/>
    <mergeCell ref="A3:G3"/>
    <mergeCell ref="A4:G4"/>
    <mergeCell ref="A5:G5"/>
  </mergeCells>
  <phoneticPr fontId="2" type="noConversion"/>
  <pageMargins left="0.56999999999999995" right="0.3" top="0.21" bottom="0.43" header="0.24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20"/>
  <sheetViews>
    <sheetView topLeftCell="A266" zoomScale="110" zoomScaleNormal="110" workbookViewId="0">
      <selection activeCell="A248" sqref="A248:S272"/>
    </sheetView>
  </sheetViews>
  <sheetFormatPr defaultRowHeight="21.75"/>
  <cols>
    <col min="1" max="1" width="6.140625" style="6" customWidth="1"/>
    <col min="2" max="2" width="20" style="6" customWidth="1"/>
    <col min="3" max="3" width="27.42578125" style="6" customWidth="1"/>
    <col min="4" max="4" width="11.28515625" style="76" customWidth="1"/>
    <col min="5" max="5" width="15" style="6" customWidth="1"/>
    <col min="6" max="6" width="14.28515625" style="6" customWidth="1"/>
    <col min="7" max="7" width="3.85546875" style="77" customWidth="1"/>
    <col min="8" max="9" width="3.5703125" style="77" customWidth="1"/>
    <col min="10" max="10" width="3.7109375" style="77" customWidth="1"/>
    <col min="11" max="11" width="3.5703125" style="77" customWidth="1"/>
    <col min="12" max="12" width="3.28515625" style="77" customWidth="1"/>
    <col min="13" max="13" width="3.85546875" style="77" customWidth="1"/>
    <col min="14" max="14" width="3.42578125" style="77" customWidth="1"/>
    <col min="15" max="15" width="3.5703125" style="77" customWidth="1"/>
    <col min="16" max="16" width="3.140625" style="77" customWidth="1"/>
    <col min="17" max="17" width="3.5703125" style="77" customWidth="1"/>
    <col min="18" max="18" width="3.85546875" style="77" customWidth="1"/>
    <col min="19" max="19" width="4" style="5" customWidth="1"/>
    <col min="20" max="29" width="9.140625" style="6"/>
    <col min="30" max="16384" width="9.140625" style="7"/>
  </cols>
  <sheetData>
    <row r="1" spans="1:29">
      <c r="N1" s="78"/>
      <c r="O1" s="78"/>
      <c r="P1" s="79" t="s">
        <v>91</v>
      </c>
      <c r="Q1" s="80"/>
      <c r="R1" s="81"/>
    </row>
    <row r="2" spans="1:29" s="84" customFormat="1">
      <c r="A2" s="182" t="s">
        <v>92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82"/>
      <c r="T2" s="83"/>
      <c r="U2" s="83"/>
      <c r="V2" s="83"/>
      <c r="W2" s="83"/>
      <c r="X2" s="83"/>
      <c r="Y2" s="83"/>
      <c r="Z2" s="83"/>
      <c r="AA2" s="83"/>
      <c r="AB2" s="83"/>
      <c r="AC2" s="83"/>
    </row>
    <row r="3" spans="1:29" s="84" customFormat="1">
      <c r="A3" s="182" t="s">
        <v>268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82"/>
      <c r="T3" s="83"/>
      <c r="U3" s="83"/>
      <c r="V3" s="83"/>
      <c r="W3" s="83"/>
      <c r="X3" s="83"/>
      <c r="Y3" s="83"/>
      <c r="Z3" s="83"/>
      <c r="AA3" s="83"/>
      <c r="AB3" s="83"/>
      <c r="AC3" s="83"/>
    </row>
    <row r="4" spans="1:29" s="84" customFormat="1">
      <c r="A4" s="182" t="s">
        <v>1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82"/>
      <c r="T4" s="83"/>
      <c r="U4" s="83"/>
      <c r="V4" s="83"/>
      <c r="W4" s="83"/>
      <c r="X4" s="83"/>
      <c r="Y4" s="83"/>
      <c r="Z4" s="83"/>
      <c r="AA4" s="83"/>
      <c r="AB4" s="83"/>
      <c r="AC4" s="83"/>
    </row>
    <row r="5" spans="1:29" s="84" customFormat="1">
      <c r="A5" s="83" t="s">
        <v>11</v>
      </c>
      <c r="B5" s="83"/>
      <c r="C5" s="83"/>
      <c r="D5" s="85"/>
      <c r="E5" s="83"/>
      <c r="F5" s="83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2"/>
      <c r="T5" s="83"/>
      <c r="U5" s="83"/>
      <c r="V5" s="83"/>
      <c r="W5" s="83"/>
      <c r="X5" s="83"/>
      <c r="Y5" s="83"/>
      <c r="Z5" s="83"/>
      <c r="AA5" s="83"/>
      <c r="AB5" s="83"/>
      <c r="AC5" s="83"/>
    </row>
    <row r="6" spans="1:29" s="84" customFormat="1">
      <c r="A6" s="6">
        <v>1.1000000000000001</v>
      </c>
      <c r="B6" s="6" t="s">
        <v>96</v>
      </c>
      <c r="C6" s="83"/>
      <c r="D6" s="85"/>
      <c r="E6" s="83"/>
      <c r="F6" s="83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2"/>
      <c r="T6" s="83"/>
      <c r="U6" s="83"/>
      <c r="V6" s="83"/>
      <c r="W6" s="83"/>
      <c r="X6" s="83"/>
      <c r="Y6" s="83"/>
      <c r="Z6" s="83"/>
      <c r="AA6" s="83"/>
      <c r="AB6" s="83"/>
      <c r="AC6" s="83"/>
    </row>
    <row r="7" spans="1:29">
      <c r="A7" s="180" t="s">
        <v>19</v>
      </c>
      <c r="B7" s="180" t="s">
        <v>85</v>
      </c>
      <c r="C7" s="10" t="s">
        <v>86</v>
      </c>
      <c r="D7" s="11" t="s">
        <v>8</v>
      </c>
      <c r="E7" s="180" t="s">
        <v>22</v>
      </c>
      <c r="F7" s="10" t="s">
        <v>88</v>
      </c>
      <c r="G7" s="181" t="s">
        <v>90</v>
      </c>
      <c r="H7" s="181"/>
      <c r="I7" s="181"/>
      <c r="J7" s="181" t="s">
        <v>272</v>
      </c>
      <c r="K7" s="181"/>
      <c r="L7" s="181"/>
      <c r="M7" s="181"/>
      <c r="N7" s="181"/>
      <c r="O7" s="181"/>
      <c r="P7" s="181"/>
      <c r="Q7" s="181"/>
      <c r="R7" s="181"/>
    </row>
    <row r="8" spans="1:29" ht="24">
      <c r="A8" s="180"/>
      <c r="B8" s="180"/>
      <c r="C8" s="57" t="s">
        <v>85</v>
      </c>
      <c r="D8" s="58" t="s">
        <v>87</v>
      </c>
      <c r="E8" s="180"/>
      <c r="F8" s="57" t="s">
        <v>89</v>
      </c>
      <c r="G8" s="8" t="s">
        <v>23</v>
      </c>
      <c r="H8" s="8" t="s">
        <v>24</v>
      </c>
      <c r="I8" s="8" t="s">
        <v>25</v>
      </c>
      <c r="J8" s="8" t="s">
        <v>26</v>
      </c>
      <c r="K8" s="8" t="s">
        <v>27</v>
      </c>
      <c r="L8" s="8" t="s">
        <v>28</v>
      </c>
      <c r="M8" s="8" t="s">
        <v>29</v>
      </c>
      <c r="N8" s="8" t="s">
        <v>38</v>
      </c>
      <c r="O8" s="8" t="s">
        <v>30</v>
      </c>
      <c r="P8" s="8" t="s">
        <v>31</v>
      </c>
      <c r="Q8" s="8" t="s">
        <v>32</v>
      </c>
      <c r="R8" s="8" t="s">
        <v>33</v>
      </c>
    </row>
    <row r="9" spans="1:29">
      <c r="A9" s="12">
        <v>1</v>
      </c>
      <c r="B9" s="16" t="s">
        <v>313</v>
      </c>
      <c r="C9" s="88" t="s">
        <v>269</v>
      </c>
      <c r="D9" s="13">
        <v>83000</v>
      </c>
      <c r="E9" s="12" t="s">
        <v>93</v>
      </c>
      <c r="F9" s="12" t="s">
        <v>94</v>
      </c>
      <c r="G9" s="14"/>
      <c r="H9" s="14"/>
      <c r="I9" s="14"/>
      <c r="J9" s="14"/>
      <c r="K9" s="9"/>
      <c r="L9" s="9"/>
      <c r="M9" s="9"/>
      <c r="N9" s="12"/>
      <c r="O9" s="12"/>
      <c r="P9" s="12"/>
      <c r="Q9" s="12"/>
      <c r="R9" s="14"/>
      <c r="S9" s="90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>
      <c r="A10" s="12"/>
      <c r="B10" s="16" t="s">
        <v>314</v>
      </c>
      <c r="C10" s="91" t="s">
        <v>545</v>
      </c>
      <c r="D10" s="13"/>
      <c r="E10" s="12"/>
      <c r="F10" s="12"/>
      <c r="G10" s="14"/>
      <c r="H10" s="14"/>
      <c r="I10" s="14"/>
      <c r="J10" s="14"/>
      <c r="K10" s="9"/>
      <c r="L10" s="9"/>
      <c r="M10" s="9"/>
      <c r="N10" s="12"/>
      <c r="O10" s="12"/>
      <c r="P10" s="12"/>
      <c r="Q10" s="12"/>
      <c r="R10" s="14"/>
      <c r="S10" s="90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>
      <c r="A11" s="12"/>
      <c r="B11" s="16" t="s">
        <v>315</v>
      </c>
      <c r="C11" s="91" t="s">
        <v>318</v>
      </c>
      <c r="D11" s="13"/>
      <c r="E11" s="12"/>
      <c r="F11" s="12"/>
      <c r="G11" s="14"/>
      <c r="H11" s="14"/>
      <c r="I11" s="14"/>
      <c r="J11" s="14"/>
      <c r="K11" s="9"/>
      <c r="L11" s="9"/>
      <c r="M11" s="9"/>
      <c r="N11" s="12"/>
      <c r="O11" s="12"/>
      <c r="P11" s="12"/>
      <c r="Q11" s="12"/>
      <c r="R11" s="14"/>
      <c r="S11" s="90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>
      <c r="A12" s="12"/>
      <c r="B12" s="16" t="s">
        <v>316</v>
      </c>
      <c r="C12" s="91" t="s">
        <v>319</v>
      </c>
      <c r="D12" s="13"/>
      <c r="E12" s="12"/>
      <c r="F12" s="12"/>
      <c r="G12" s="14"/>
      <c r="H12" s="14"/>
      <c r="I12" s="14"/>
      <c r="J12" s="14"/>
      <c r="K12" s="9"/>
      <c r="L12" s="9"/>
      <c r="M12" s="9"/>
      <c r="N12" s="12"/>
      <c r="O12" s="12"/>
      <c r="P12" s="12"/>
      <c r="Q12" s="12"/>
      <c r="R12" s="14"/>
      <c r="S12" s="90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29">
      <c r="A13" s="12"/>
      <c r="B13" s="16"/>
      <c r="C13" s="91" t="s">
        <v>320</v>
      </c>
      <c r="D13" s="13"/>
      <c r="E13" s="12"/>
      <c r="F13" s="12"/>
      <c r="G13" s="14"/>
      <c r="H13" s="14"/>
      <c r="I13" s="14"/>
      <c r="J13" s="14"/>
      <c r="K13" s="9"/>
      <c r="L13" s="9"/>
      <c r="M13" s="9"/>
      <c r="N13" s="12"/>
      <c r="O13" s="12"/>
      <c r="P13" s="12"/>
      <c r="Q13" s="12"/>
      <c r="R13" s="14"/>
      <c r="S13" s="90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29">
      <c r="A14" s="12"/>
      <c r="B14" s="16"/>
      <c r="C14" s="16" t="s">
        <v>321</v>
      </c>
      <c r="D14" s="13"/>
      <c r="E14" s="12"/>
      <c r="F14" s="12"/>
      <c r="G14" s="14"/>
      <c r="H14" s="14"/>
      <c r="I14" s="14"/>
      <c r="J14" s="14"/>
      <c r="K14" s="9"/>
      <c r="L14" s="9"/>
      <c r="M14" s="9"/>
      <c r="N14" s="12"/>
      <c r="O14" s="12"/>
      <c r="P14" s="12"/>
      <c r="Q14" s="12"/>
      <c r="R14" s="14"/>
      <c r="S14" s="90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29">
      <c r="A15" s="12"/>
      <c r="B15" s="16"/>
      <c r="C15" s="16" t="s">
        <v>322</v>
      </c>
      <c r="D15" s="13"/>
      <c r="E15" s="12"/>
      <c r="F15" s="12"/>
      <c r="G15" s="14"/>
      <c r="H15" s="14"/>
      <c r="I15" s="14"/>
      <c r="J15" s="14"/>
      <c r="K15" s="12"/>
      <c r="L15" s="12"/>
      <c r="M15" s="12"/>
      <c r="N15" s="12"/>
      <c r="O15" s="12"/>
      <c r="P15" s="12"/>
      <c r="Q15" s="12"/>
      <c r="R15" s="14"/>
      <c r="S15" s="90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29">
      <c r="A16" s="12"/>
      <c r="B16" s="16"/>
      <c r="C16" s="16" t="s">
        <v>323</v>
      </c>
      <c r="D16" s="13"/>
      <c r="E16" s="12"/>
      <c r="F16" s="12"/>
      <c r="G16" s="14"/>
      <c r="H16" s="14"/>
      <c r="I16" s="14"/>
      <c r="J16" s="14"/>
      <c r="K16" s="9"/>
      <c r="L16" s="9"/>
      <c r="M16" s="9"/>
      <c r="N16" s="12"/>
      <c r="O16" s="12"/>
      <c r="P16" s="12"/>
      <c r="Q16" s="12"/>
      <c r="R16" s="14"/>
      <c r="S16" s="90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>
      <c r="A17" s="12"/>
      <c r="B17" s="16"/>
      <c r="C17" s="16" t="s">
        <v>271</v>
      </c>
      <c r="D17" s="13"/>
      <c r="E17" s="12"/>
      <c r="F17" s="12"/>
      <c r="G17" s="14"/>
      <c r="H17" s="14"/>
      <c r="I17" s="14"/>
      <c r="J17" s="14"/>
      <c r="K17" s="9"/>
      <c r="L17" s="9"/>
      <c r="M17" s="9"/>
      <c r="N17" s="12"/>
      <c r="O17" s="12"/>
      <c r="P17" s="12"/>
      <c r="Q17" s="12"/>
      <c r="R17" s="14"/>
      <c r="S17" s="90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>
      <c r="A18" s="12"/>
      <c r="B18" s="16"/>
      <c r="C18" s="16" t="s">
        <v>1</v>
      </c>
      <c r="D18" s="13"/>
      <c r="E18" s="12"/>
      <c r="F18" s="12"/>
      <c r="G18" s="14"/>
      <c r="H18" s="14"/>
      <c r="I18" s="14"/>
      <c r="J18" s="14"/>
      <c r="K18" s="9"/>
      <c r="L18" s="9"/>
      <c r="M18" s="9"/>
      <c r="N18" s="12"/>
      <c r="O18" s="12"/>
      <c r="P18" s="12"/>
      <c r="Q18" s="12"/>
      <c r="R18" s="14"/>
      <c r="S18" s="90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>
      <c r="A19" s="10">
        <v>2</v>
      </c>
      <c r="B19" s="15" t="s">
        <v>313</v>
      </c>
      <c r="C19" s="15" t="s">
        <v>269</v>
      </c>
      <c r="D19" s="11">
        <v>355000</v>
      </c>
      <c r="E19" s="10" t="s">
        <v>93</v>
      </c>
      <c r="F19" s="10" t="s">
        <v>94</v>
      </c>
      <c r="G19" s="53"/>
      <c r="H19" s="53"/>
      <c r="I19" s="53"/>
      <c r="J19" s="53"/>
      <c r="K19" s="10"/>
      <c r="L19" s="10"/>
      <c r="M19" s="10"/>
      <c r="N19" s="10"/>
      <c r="O19" s="10"/>
      <c r="P19" s="10"/>
      <c r="Q19" s="10"/>
      <c r="R19" s="53"/>
      <c r="S19" s="90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>
      <c r="A20" s="12"/>
      <c r="B20" s="16" t="s">
        <v>314</v>
      </c>
      <c r="C20" s="16" t="s">
        <v>270</v>
      </c>
      <c r="D20" s="13"/>
      <c r="E20" s="12"/>
      <c r="F20" s="12"/>
      <c r="G20" s="14"/>
      <c r="H20" s="14"/>
      <c r="I20" s="14"/>
      <c r="J20" s="14"/>
      <c r="K20" s="9"/>
      <c r="L20" s="9"/>
      <c r="M20" s="9"/>
      <c r="N20" s="12"/>
      <c r="O20" s="12"/>
      <c r="P20" s="12"/>
      <c r="Q20" s="12"/>
      <c r="R20" s="14"/>
      <c r="S20" s="90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1:29">
      <c r="A21" s="12"/>
      <c r="B21" s="16" t="s">
        <v>317</v>
      </c>
      <c r="C21" s="16" t="s">
        <v>337</v>
      </c>
      <c r="D21" s="13"/>
      <c r="E21" s="12"/>
      <c r="F21" s="12"/>
      <c r="G21" s="14"/>
      <c r="H21" s="14"/>
      <c r="I21" s="14"/>
      <c r="J21" s="14"/>
      <c r="K21" s="9"/>
      <c r="L21" s="9"/>
      <c r="M21" s="9"/>
      <c r="N21" s="12"/>
      <c r="O21" s="12"/>
      <c r="P21" s="12"/>
      <c r="Q21" s="12"/>
      <c r="R21" s="14"/>
      <c r="S21" s="90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spans="1:29">
      <c r="A22" s="12"/>
      <c r="B22" s="16"/>
      <c r="C22" s="16" t="s">
        <v>324</v>
      </c>
      <c r="D22" s="13"/>
      <c r="E22" s="12"/>
      <c r="F22" s="12"/>
      <c r="G22" s="14"/>
      <c r="H22" s="14"/>
      <c r="I22" s="14"/>
      <c r="J22" s="14"/>
      <c r="K22" s="9"/>
      <c r="L22" s="9"/>
      <c r="M22" s="9"/>
      <c r="N22" s="12"/>
      <c r="O22" s="12"/>
      <c r="P22" s="12"/>
      <c r="Q22" s="12"/>
      <c r="R22" s="14"/>
      <c r="S22" s="90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spans="1:29">
      <c r="A23" s="12"/>
      <c r="B23" s="16"/>
      <c r="C23" s="16" t="s">
        <v>325</v>
      </c>
      <c r="D23" s="13"/>
      <c r="E23" s="12"/>
      <c r="F23" s="12"/>
      <c r="G23" s="14"/>
      <c r="H23" s="14"/>
      <c r="I23" s="14"/>
      <c r="J23" s="14"/>
      <c r="K23" s="9"/>
      <c r="L23" s="9"/>
      <c r="M23" s="9"/>
      <c r="N23" s="12"/>
      <c r="O23" s="12"/>
      <c r="P23" s="12"/>
      <c r="Q23" s="12"/>
      <c r="R23" s="14"/>
      <c r="S23" s="90"/>
      <c r="T23" s="7"/>
      <c r="U23" s="7"/>
      <c r="V23" s="7"/>
      <c r="W23" s="7"/>
      <c r="X23" s="7"/>
      <c r="Y23" s="7"/>
      <c r="Z23" s="7"/>
      <c r="AA23" s="7"/>
      <c r="AB23" s="7"/>
      <c r="AC23" s="7"/>
    </row>
    <row r="24" spans="1:29">
      <c r="A24" s="12"/>
      <c r="B24" s="16"/>
      <c r="C24" s="16" t="s">
        <v>271</v>
      </c>
      <c r="D24" s="13"/>
      <c r="E24" s="12"/>
      <c r="F24" s="12"/>
      <c r="G24" s="14"/>
      <c r="H24" s="14"/>
      <c r="I24" s="14"/>
      <c r="J24" s="14"/>
      <c r="K24" s="9"/>
      <c r="L24" s="9"/>
      <c r="M24" s="9"/>
      <c r="N24" s="12"/>
      <c r="O24" s="12"/>
      <c r="P24" s="12"/>
      <c r="Q24" s="12"/>
      <c r="R24" s="14"/>
      <c r="S24" s="90"/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spans="1:29">
      <c r="A25" s="57"/>
      <c r="B25" s="60"/>
      <c r="C25" s="60" t="s">
        <v>1</v>
      </c>
      <c r="D25" s="58"/>
      <c r="E25" s="57"/>
      <c r="F25" s="57"/>
      <c r="G25" s="61"/>
      <c r="H25" s="61"/>
      <c r="I25" s="61"/>
      <c r="J25" s="61"/>
      <c r="K25" s="92"/>
      <c r="L25" s="92"/>
      <c r="M25" s="92"/>
      <c r="N25" s="57"/>
      <c r="O25" s="57"/>
      <c r="P25" s="57"/>
      <c r="Q25" s="57"/>
      <c r="R25" s="61"/>
      <c r="S25" s="90">
        <v>6</v>
      </c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spans="1:29">
      <c r="A26" s="93">
        <v>1.2</v>
      </c>
      <c r="B26" s="94" t="s">
        <v>98</v>
      </c>
      <c r="C26" s="94"/>
      <c r="D26" s="95"/>
      <c r="E26" s="93"/>
      <c r="F26" s="93"/>
      <c r="G26" s="96"/>
      <c r="H26" s="96"/>
      <c r="I26" s="96"/>
      <c r="J26" s="96"/>
      <c r="K26" s="97"/>
      <c r="L26" s="97"/>
      <c r="M26" s="97"/>
      <c r="N26" s="93"/>
      <c r="O26" s="93"/>
      <c r="P26" s="93"/>
      <c r="Q26" s="93"/>
      <c r="R26" s="96"/>
      <c r="S26" s="90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spans="1:29">
      <c r="A27" s="180" t="s">
        <v>19</v>
      </c>
      <c r="B27" s="180" t="s">
        <v>85</v>
      </c>
      <c r="C27" s="10" t="s">
        <v>86</v>
      </c>
      <c r="D27" s="11" t="s">
        <v>8</v>
      </c>
      <c r="E27" s="180" t="s">
        <v>22</v>
      </c>
      <c r="F27" s="10" t="s">
        <v>88</v>
      </c>
      <c r="G27" s="181" t="s">
        <v>90</v>
      </c>
      <c r="H27" s="181"/>
      <c r="I27" s="181"/>
      <c r="J27" s="181" t="s">
        <v>272</v>
      </c>
      <c r="K27" s="181"/>
      <c r="L27" s="181"/>
      <c r="M27" s="181"/>
      <c r="N27" s="181"/>
      <c r="O27" s="181"/>
      <c r="P27" s="181"/>
      <c r="Q27" s="181"/>
      <c r="R27" s="181"/>
      <c r="S27" s="90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1:29" ht="24">
      <c r="A28" s="180"/>
      <c r="B28" s="180"/>
      <c r="C28" s="57" t="s">
        <v>85</v>
      </c>
      <c r="D28" s="58" t="s">
        <v>87</v>
      </c>
      <c r="E28" s="180"/>
      <c r="F28" s="57" t="s">
        <v>89</v>
      </c>
      <c r="G28" s="8" t="s">
        <v>23</v>
      </c>
      <c r="H28" s="8" t="s">
        <v>24</v>
      </c>
      <c r="I28" s="8" t="s">
        <v>25</v>
      </c>
      <c r="J28" s="8" t="s">
        <v>26</v>
      </c>
      <c r="K28" s="8" t="s">
        <v>27</v>
      </c>
      <c r="L28" s="8" t="s">
        <v>28</v>
      </c>
      <c r="M28" s="8" t="s">
        <v>29</v>
      </c>
      <c r="N28" s="8" t="s">
        <v>38</v>
      </c>
      <c r="O28" s="8" t="s">
        <v>30</v>
      </c>
      <c r="P28" s="8" t="s">
        <v>31</v>
      </c>
      <c r="Q28" s="8" t="s">
        <v>32</v>
      </c>
      <c r="R28" s="8" t="s">
        <v>33</v>
      </c>
      <c r="S28" s="90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1:29">
      <c r="A29" s="137">
        <v>1</v>
      </c>
      <c r="B29" s="15" t="s">
        <v>353</v>
      </c>
      <c r="C29" s="110" t="s">
        <v>354</v>
      </c>
      <c r="D29" s="11">
        <v>100000</v>
      </c>
      <c r="E29" s="137" t="s">
        <v>355</v>
      </c>
      <c r="F29" s="137" t="s">
        <v>99</v>
      </c>
      <c r="G29" s="53"/>
      <c r="H29" s="53"/>
      <c r="I29" s="53"/>
      <c r="J29" s="53"/>
      <c r="K29" s="98"/>
      <c r="L29" s="98"/>
      <c r="M29" s="98"/>
      <c r="N29" s="137"/>
      <c r="O29" s="137"/>
      <c r="P29" s="137"/>
      <c r="Q29" s="137"/>
      <c r="R29" s="53"/>
      <c r="S29" s="90"/>
      <c r="T29" s="7"/>
      <c r="U29" s="7"/>
      <c r="V29" s="7"/>
      <c r="W29" s="7"/>
      <c r="X29" s="7"/>
      <c r="Y29" s="7"/>
      <c r="Z29" s="7"/>
      <c r="AA29" s="7"/>
      <c r="AB29" s="7"/>
      <c r="AC29" s="7"/>
    </row>
    <row r="30" spans="1:29">
      <c r="A30" s="138"/>
      <c r="B30" s="60"/>
      <c r="C30" s="107"/>
      <c r="D30" s="58"/>
      <c r="E30" s="138" t="s">
        <v>127</v>
      </c>
      <c r="F30" s="138"/>
      <c r="G30" s="61"/>
      <c r="H30" s="61"/>
      <c r="I30" s="61"/>
      <c r="J30" s="61"/>
      <c r="K30" s="92"/>
      <c r="L30" s="92"/>
      <c r="M30" s="92"/>
      <c r="N30" s="138"/>
      <c r="O30" s="138"/>
      <c r="P30" s="138"/>
      <c r="Q30" s="138"/>
      <c r="R30" s="61"/>
      <c r="S30" s="90"/>
      <c r="T30" s="7"/>
      <c r="U30" s="7"/>
      <c r="V30" s="7"/>
      <c r="W30" s="7"/>
      <c r="X30" s="7"/>
      <c r="Y30" s="7"/>
      <c r="Z30" s="7"/>
      <c r="AA30" s="7"/>
      <c r="AB30" s="7"/>
      <c r="AC30" s="7"/>
    </row>
    <row r="31" spans="1:29">
      <c r="A31" s="93"/>
      <c r="B31" s="94"/>
      <c r="C31" s="94"/>
      <c r="D31" s="95"/>
      <c r="E31" s="93"/>
      <c r="F31" s="93"/>
      <c r="G31" s="96"/>
      <c r="H31" s="96"/>
      <c r="I31" s="96"/>
      <c r="J31" s="96"/>
      <c r="K31" s="97"/>
      <c r="L31" s="97"/>
      <c r="M31" s="97"/>
      <c r="N31" s="93"/>
      <c r="O31" s="93"/>
      <c r="P31" s="93"/>
      <c r="Q31" s="93"/>
      <c r="R31" s="96"/>
      <c r="S31" s="90"/>
      <c r="T31" s="7"/>
      <c r="U31" s="7"/>
      <c r="V31" s="7"/>
      <c r="W31" s="7"/>
      <c r="X31" s="7"/>
      <c r="Y31" s="7"/>
      <c r="Z31" s="7"/>
      <c r="AA31" s="7"/>
      <c r="AB31" s="7"/>
      <c r="AC31" s="7"/>
    </row>
    <row r="32" spans="1:29" s="84" customFormat="1">
      <c r="A32" s="83" t="s">
        <v>100</v>
      </c>
      <c r="B32" s="83"/>
      <c r="C32" s="83"/>
      <c r="D32" s="85"/>
      <c r="E32" s="83"/>
      <c r="F32" s="83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2"/>
      <c r="T32" s="83"/>
      <c r="U32" s="83"/>
      <c r="V32" s="83"/>
      <c r="W32" s="83"/>
      <c r="X32" s="83"/>
      <c r="Y32" s="83"/>
      <c r="Z32" s="83"/>
      <c r="AA32" s="83"/>
      <c r="AB32" s="83"/>
      <c r="AC32" s="83"/>
    </row>
    <row r="33" spans="1:29" s="84" customFormat="1">
      <c r="A33" s="6">
        <v>2.1</v>
      </c>
      <c r="B33" s="6" t="s">
        <v>101</v>
      </c>
      <c r="C33" s="83"/>
      <c r="D33" s="85"/>
      <c r="E33" s="83"/>
      <c r="F33" s="83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2"/>
      <c r="T33" s="83"/>
      <c r="U33" s="83"/>
      <c r="V33" s="83"/>
      <c r="W33" s="83"/>
      <c r="X33" s="83"/>
      <c r="Y33" s="83"/>
      <c r="Z33" s="83"/>
      <c r="AA33" s="83"/>
      <c r="AB33" s="83"/>
      <c r="AC33" s="83"/>
    </row>
    <row r="34" spans="1:29">
      <c r="A34" s="180" t="s">
        <v>19</v>
      </c>
      <c r="B34" s="180" t="s">
        <v>85</v>
      </c>
      <c r="C34" s="10" t="s">
        <v>86</v>
      </c>
      <c r="D34" s="11" t="s">
        <v>8</v>
      </c>
      <c r="E34" s="180" t="s">
        <v>22</v>
      </c>
      <c r="F34" s="10" t="s">
        <v>88</v>
      </c>
      <c r="G34" s="181" t="s">
        <v>90</v>
      </c>
      <c r="H34" s="181"/>
      <c r="I34" s="181"/>
      <c r="J34" s="181" t="s">
        <v>272</v>
      </c>
      <c r="K34" s="181"/>
      <c r="L34" s="181"/>
      <c r="M34" s="181"/>
      <c r="N34" s="181"/>
      <c r="O34" s="181"/>
      <c r="P34" s="181"/>
      <c r="Q34" s="181"/>
      <c r="R34" s="181"/>
    </row>
    <row r="35" spans="1:29" ht="24">
      <c r="A35" s="180"/>
      <c r="B35" s="180"/>
      <c r="C35" s="57" t="s">
        <v>85</v>
      </c>
      <c r="D35" s="58" t="s">
        <v>87</v>
      </c>
      <c r="E35" s="180"/>
      <c r="F35" s="57" t="s">
        <v>89</v>
      </c>
      <c r="G35" s="8" t="s">
        <v>23</v>
      </c>
      <c r="H35" s="8" t="s">
        <v>24</v>
      </c>
      <c r="I35" s="8" t="s">
        <v>25</v>
      </c>
      <c r="J35" s="8" t="s">
        <v>26</v>
      </c>
      <c r="K35" s="8" t="s">
        <v>27</v>
      </c>
      <c r="L35" s="8" t="s">
        <v>28</v>
      </c>
      <c r="M35" s="8" t="s">
        <v>29</v>
      </c>
      <c r="N35" s="8" t="s">
        <v>38</v>
      </c>
      <c r="O35" s="8" t="s">
        <v>30</v>
      </c>
      <c r="P35" s="8" t="s">
        <v>31</v>
      </c>
      <c r="Q35" s="8" t="s">
        <v>32</v>
      </c>
      <c r="R35" s="8" t="s">
        <v>33</v>
      </c>
    </row>
    <row r="36" spans="1:29">
      <c r="A36" s="10">
        <v>1</v>
      </c>
      <c r="B36" s="15" t="s">
        <v>102</v>
      </c>
      <c r="C36" s="15" t="s">
        <v>104</v>
      </c>
      <c r="D36" s="11">
        <v>720000</v>
      </c>
      <c r="E36" s="10" t="s">
        <v>356</v>
      </c>
      <c r="F36" s="10" t="s">
        <v>107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29">
      <c r="A37" s="12"/>
      <c r="B37" s="16" t="s">
        <v>103</v>
      </c>
      <c r="C37" s="16" t="s">
        <v>105</v>
      </c>
      <c r="D37" s="13"/>
      <c r="E37" s="12"/>
      <c r="F37" s="12"/>
      <c r="G37" s="14"/>
      <c r="H37" s="14"/>
      <c r="I37" s="14"/>
      <c r="J37" s="14"/>
      <c r="K37" s="9"/>
      <c r="L37" s="9"/>
      <c r="M37" s="9"/>
      <c r="N37" s="12"/>
      <c r="O37" s="12"/>
      <c r="P37" s="12"/>
      <c r="Q37" s="12"/>
      <c r="R37" s="14"/>
    </row>
    <row r="38" spans="1:29">
      <c r="A38" s="12"/>
      <c r="B38" s="16"/>
      <c r="C38" s="16" t="s">
        <v>106</v>
      </c>
      <c r="D38" s="89"/>
      <c r="E38" s="12" t="s">
        <v>356</v>
      </c>
      <c r="F38" s="12" t="s">
        <v>107</v>
      </c>
      <c r="G38" s="14"/>
      <c r="H38" s="14"/>
      <c r="I38" s="14"/>
      <c r="J38" s="14"/>
      <c r="K38" s="9"/>
      <c r="L38" s="12"/>
      <c r="M38" s="9"/>
      <c r="N38" s="12"/>
      <c r="O38" s="12"/>
      <c r="P38" s="12"/>
      <c r="Q38" s="12"/>
      <c r="R38" s="14"/>
    </row>
    <row r="39" spans="1:29">
      <c r="A39" s="57"/>
      <c r="B39" s="60"/>
      <c r="C39" s="60" t="s">
        <v>133</v>
      </c>
      <c r="D39" s="99"/>
      <c r="E39" s="57"/>
      <c r="F39" s="57"/>
      <c r="G39" s="61"/>
      <c r="H39" s="61"/>
      <c r="I39" s="61"/>
      <c r="J39" s="61"/>
      <c r="K39" s="92"/>
      <c r="L39" s="57"/>
      <c r="M39" s="92"/>
      <c r="N39" s="57"/>
      <c r="O39" s="57"/>
      <c r="P39" s="57"/>
      <c r="Q39" s="57"/>
      <c r="R39" s="61"/>
    </row>
    <row r="40" spans="1:29">
      <c r="A40" s="10">
        <v>2</v>
      </c>
      <c r="B40" s="15" t="s">
        <v>108</v>
      </c>
      <c r="C40" s="15" t="s">
        <v>110</v>
      </c>
      <c r="D40" s="11">
        <v>10000</v>
      </c>
      <c r="E40" s="15" t="s">
        <v>113</v>
      </c>
      <c r="F40" s="10" t="s">
        <v>107</v>
      </c>
      <c r="G40" s="53"/>
      <c r="H40" s="53"/>
      <c r="I40" s="10"/>
      <c r="J40" s="53"/>
      <c r="K40" s="98"/>
      <c r="L40" s="98"/>
      <c r="M40" s="98"/>
      <c r="N40" s="10"/>
      <c r="O40" s="10"/>
      <c r="P40" s="10"/>
      <c r="Q40" s="10"/>
      <c r="R40" s="53"/>
      <c r="S40" s="90"/>
      <c r="T40" s="7"/>
      <c r="U40" s="7"/>
      <c r="V40" s="7"/>
      <c r="W40" s="7"/>
      <c r="X40" s="7"/>
      <c r="Y40" s="7"/>
      <c r="Z40" s="7"/>
      <c r="AA40" s="7"/>
      <c r="AB40" s="7"/>
      <c r="AC40" s="7"/>
    </row>
    <row r="41" spans="1:29">
      <c r="A41" s="12"/>
      <c r="B41" s="16" t="s">
        <v>109</v>
      </c>
      <c r="C41" s="16" t="s">
        <v>111</v>
      </c>
      <c r="D41" s="13"/>
      <c r="E41" s="16" t="s">
        <v>114</v>
      </c>
      <c r="F41" s="12"/>
      <c r="G41" s="14"/>
      <c r="H41" s="14"/>
      <c r="I41" s="14"/>
      <c r="J41" s="14"/>
      <c r="K41" s="9"/>
      <c r="L41" s="9"/>
      <c r="M41" s="9"/>
      <c r="N41" s="12"/>
      <c r="O41" s="12"/>
      <c r="P41" s="12"/>
      <c r="Q41" s="12"/>
      <c r="R41" s="14"/>
      <c r="S41" s="90"/>
      <c r="T41" s="7"/>
      <c r="U41" s="7"/>
      <c r="V41" s="7"/>
      <c r="W41" s="7"/>
      <c r="X41" s="7"/>
      <c r="Y41" s="7"/>
      <c r="Z41" s="7"/>
      <c r="AA41" s="7"/>
      <c r="AB41" s="7"/>
      <c r="AC41" s="7"/>
    </row>
    <row r="42" spans="1:29">
      <c r="A42" s="12"/>
      <c r="B42" s="16" t="s">
        <v>34</v>
      </c>
      <c r="C42" s="16" t="s">
        <v>112</v>
      </c>
      <c r="D42" s="13"/>
      <c r="E42" s="16" t="s">
        <v>115</v>
      </c>
      <c r="F42" s="12"/>
      <c r="G42" s="14"/>
      <c r="H42" s="14"/>
      <c r="I42" s="14"/>
      <c r="J42" s="14"/>
      <c r="K42" s="9"/>
      <c r="L42" s="9"/>
      <c r="M42" s="9"/>
      <c r="N42" s="12"/>
      <c r="O42" s="12"/>
      <c r="P42" s="12"/>
      <c r="Q42" s="12"/>
      <c r="R42" s="14"/>
      <c r="S42" s="90"/>
      <c r="T42" s="7"/>
      <c r="U42" s="7"/>
      <c r="V42" s="7"/>
      <c r="W42" s="7"/>
      <c r="X42" s="7"/>
      <c r="Y42" s="7"/>
      <c r="Z42" s="7"/>
      <c r="AA42" s="7"/>
      <c r="AB42" s="7"/>
      <c r="AC42" s="7"/>
    </row>
    <row r="43" spans="1:29">
      <c r="A43" s="57"/>
      <c r="B43" s="60"/>
      <c r="C43" s="60"/>
      <c r="D43" s="58"/>
      <c r="E43" s="60" t="s">
        <v>34</v>
      </c>
      <c r="F43" s="57"/>
      <c r="G43" s="61"/>
      <c r="H43" s="61"/>
      <c r="I43" s="61"/>
      <c r="J43" s="61"/>
      <c r="K43" s="92"/>
      <c r="L43" s="92"/>
      <c r="M43" s="92"/>
      <c r="N43" s="57"/>
      <c r="O43" s="57"/>
      <c r="P43" s="57"/>
      <c r="Q43" s="57"/>
      <c r="R43" s="61"/>
      <c r="S43" s="90"/>
      <c r="T43" s="7"/>
      <c r="U43" s="7"/>
      <c r="V43" s="7"/>
      <c r="W43" s="7"/>
      <c r="X43" s="7"/>
      <c r="Y43" s="7"/>
      <c r="Z43" s="7"/>
      <c r="AA43" s="7"/>
      <c r="AB43" s="7"/>
      <c r="AC43" s="7"/>
    </row>
    <row r="44" spans="1:29">
      <c r="A44" s="10">
        <v>3</v>
      </c>
      <c r="B44" s="15" t="s">
        <v>116</v>
      </c>
      <c r="C44" s="15" t="s">
        <v>117</v>
      </c>
      <c r="D44" s="11">
        <v>15000</v>
      </c>
      <c r="E44" s="10" t="s">
        <v>93</v>
      </c>
      <c r="F44" s="10" t="s">
        <v>107</v>
      </c>
      <c r="G44" s="53"/>
      <c r="H44" s="53"/>
      <c r="I44" s="53"/>
      <c r="J44" s="53"/>
      <c r="K44" s="98"/>
      <c r="L44" s="98"/>
      <c r="M44" s="98"/>
      <c r="N44" s="10"/>
      <c r="O44" s="10"/>
      <c r="P44" s="10"/>
      <c r="Q44" s="10"/>
      <c r="R44" s="53"/>
      <c r="S44" s="90"/>
      <c r="T44" s="7"/>
      <c r="U44" s="7"/>
      <c r="V44" s="7"/>
      <c r="W44" s="7"/>
      <c r="X44" s="7"/>
      <c r="Y44" s="7"/>
      <c r="Z44" s="7"/>
      <c r="AA44" s="7"/>
      <c r="AB44" s="7"/>
      <c r="AC44" s="7"/>
    </row>
    <row r="45" spans="1:29">
      <c r="A45" s="57"/>
      <c r="B45" s="60"/>
      <c r="C45" s="60" t="s">
        <v>118</v>
      </c>
      <c r="D45" s="58"/>
      <c r="E45" s="57"/>
      <c r="F45" s="57"/>
      <c r="G45" s="61"/>
      <c r="H45" s="61"/>
      <c r="I45" s="61"/>
      <c r="J45" s="61"/>
      <c r="K45" s="92"/>
      <c r="L45" s="92"/>
      <c r="M45" s="92"/>
      <c r="N45" s="57"/>
      <c r="O45" s="57"/>
      <c r="P45" s="57"/>
      <c r="Q45" s="57"/>
      <c r="R45" s="61"/>
      <c r="S45" s="90"/>
      <c r="T45" s="7"/>
      <c r="U45" s="7"/>
      <c r="V45" s="7"/>
      <c r="W45" s="7"/>
      <c r="X45" s="7"/>
      <c r="Y45" s="7"/>
      <c r="Z45" s="7"/>
      <c r="AA45" s="7"/>
      <c r="AB45" s="7"/>
      <c r="AC45" s="7"/>
    </row>
    <row r="46" spans="1:29">
      <c r="A46" s="10">
        <v>4</v>
      </c>
      <c r="B46" s="15" t="s">
        <v>120</v>
      </c>
      <c r="C46" s="15" t="s">
        <v>120</v>
      </c>
      <c r="D46" s="11">
        <v>70000</v>
      </c>
      <c r="E46" s="10" t="s">
        <v>119</v>
      </c>
      <c r="F46" s="10" t="s">
        <v>107</v>
      </c>
      <c r="G46" s="53"/>
      <c r="H46" s="53"/>
      <c r="I46" s="53"/>
      <c r="J46" s="10"/>
      <c r="K46" s="98"/>
      <c r="L46" s="98"/>
      <c r="M46" s="98"/>
      <c r="N46" s="10"/>
      <c r="O46" s="10"/>
      <c r="P46" s="10"/>
      <c r="Q46" s="10"/>
      <c r="R46" s="53"/>
      <c r="S46" s="90"/>
      <c r="T46" s="7"/>
      <c r="U46" s="7"/>
      <c r="V46" s="7"/>
      <c r="W46" s="7"/>
      <c r="X46" s="7"/>
      <c r="Y46" s="7"/>
      <c r="Z46" s="7"/>
      <c r="AA46" s="7"/>
      <c r="AB46" s="7"/>
      <c r="AC46" s="7"/>
    </row>
    <row r="47" spans="1:29">
      <c r="A47" s="57"/>
      <c r="B47" s="60"/>
      <c r="C47" s="60" t="s">
        <v>121</v>
      </c>
      <c r="D47" s="58"/>
      <c r="E47" s="57" t="s">
        <v>34</v>
      </c>
      <c r="F47" s="57"/>
      <c r="G47" s="61"/>
      <c r="H47" s="61"/>
      <c r="I47" s="61"/>
      <c r="J47" s="61"/>
      <c r="K47" s="92"/>
      <c r="L47" s="92"/>
      <c r="M47" s="92"/>
      <c r="N47" s="57"/>
      <c r="O47" s="57"/>
      <c r="P47" s="57"/>
      <c r="Q47" s="57"/>
      <c r="R47" s="61"/>
      <c r="S47" s="90"/>
      <c r="T47" s="7"/>
      <c r="U47" s="7"/>
      <c r="V47" s="7"/>
      <c r="W47" s="7"/>
      <c r="X47" s="7"/>
      <c r="Y47" s="7"/>
      <c r="Z47" s="7"/>
      <c r="AA47" s="7"/>
      <c r="AB47" s="7"/>
      <c r="AC47" s="7"/>
    </row>
    <row r="48" spans="1:29">
      <c r="A48" s="10">
        <v>5</v>
      </c>
      <c r="B48" s="15" t="s">
        <v>395</v>
      </c>
      <c r="C48" s="15" t="s">
        <v>397</v>
      </c>
      <c r="D48" s="11">
        <v>950000</v>
      </c>
      <c r="E48" s="10" t="s">
        <v>93</v>
      </c>
      <c r="F48" s="10" t="s">
        <v>107</v>
      </c>
      <c r="G48" s="53"/>
      <c r="H48" s="53"/>
      <c r="I48" s="53"/>
      <c r="J48" s="53"/>
      <c r="K48" s="98"/>
      <c r="L48" s="98"/>
      <c r="M48" s="98"/>
      <c r="N48" s="10"/>
      <c r="O48" s="10"/>
      <c r="P48" s="10"/>
      <c r="Q48" s="10"/>
      <c r="R48" s="53"/>
      <c r="S48" s="90"/>
      <c r="T48" s="7"/>
      <c r="U48" s="7"/>
      <c r="V48" s="7"/>
      <c r="W48" s="7"/>
      <c r="X48" s="7"/>
      <c r="Y48" s="7"/>
      <c r="Z48" s="7"/>
      <c r="AA48" s="7"/>
      <c r="AB48" s="7"/>
      <c r="AC48" s="7"/>
    </row>
    <row r="49" spans="1:29">
      <c r="A49" s="12"/>
      <c r="B49" s="16" t="s">
        <v>396</v>
      </c>
      <c r="C49" s="16" t="s">
        <v>398</v>
      </c>
      <c r="D49" s="13"/>
      <c r="E49" s="12"/>
      <c r="F49" s="12"/>
      <c r="G49" s="14"/>
      <c r="H49" s="14"/>
      <c r="I49" s="14"/>
      <c r="J49" s="14"/>
      <c r="K49" s="9"/>
      <c r="L49" s="9"/>
      <c r="M49" s="9"/>
      <c r="N49" s="12"/>
      <c r="O49" s="12"/>
      <c r="P49" s="12"/>
      <c r="Q49" s="12"/>
      <c r="R49" s="14"/>
      <c r="S49" s="90"/>
      <c r="T49" s="7"/>
      <c r="U49" s="7"/>
      <c r="V49" s="7"/>
      <c r="W49" s="7"/>
      <c r="X49" s="7"/>
      <c r="Y49" s="7"/>
      <c r="Z49" s="7"/>
      <c r="AA49" s="7"/>
      <c r="AB49" s="7"/>
      <c r="AC49" s="7"/>
    </row>
    <row r="50" spans="1:29">
      <c r="A50" s="57"/>
      <c r="B50" s="60"/>
      <c r="C50" s="60" t="s">
        <v>399</v>
      </c>
      <c r="D50" s="58"/>
      <c r="E50" s="57"/>
      <c r="F50" s="57"/>
      <c r="G50" s="61"/>
      <c r="H50" s="61"/>
      <c r="I50" s="61"/>
      <c r="J50" s="61"/>
      <c r="K50" s="92"/>
      <c r="L50" s="92"/>
      <c r="M50" s="92"/>
      <c r="N50" s="57"/>
      <c r="O50" s="57"/>
      <c r="P50" s="57"/>
      <c r="Q50" s="57"/>
      <c r="R50" s="61"/>
      <c r="S50" s="90">
        <v>7</v>
      </c>
      <c r="T50" s="7"/>
      <c r="U50" s="7"/>
      <c r="V50" s="7"/>
      <c r="W50" s="7"/>
      <c r="X50" s="7"/>
      <c r="Y50" s="7"/>
      <c r="Z50" s="7"/>
      <c r="AA50" s="7"/>
      <c r="AB50" s="7"/>
      <c r="AC50" s="7"/>
    </row>
    <row r="51" spans="1:29">
      <c r="A51" s="109"/>
      <c r="B51" s="128"/>
      <c r="C51" s="128"/>
      <c r="D51" s="95"/>
      <c r="E51" s="109"/>
      <c r="F51" s="109"/>
      <c r="G51" s="96"/>
      <c r="H51" s="96"/>
      <c r="I51" s="96"/>
      <c r="J51" s="96"/>
      <c r="K51" s="97"/>
      <c r="L51" s="97"/>
      <c r="M51" s="97"/>
      <c r="N51" s="109"/>
      <c r="O51" s="109"/>
      <c r="P51" s="109"/>
      <c r="Q51" s="109"/>
      <c r="R51" s="96"/>
      <c r="S51" s="90"/>
      <c r="T51" s="7"/>
      <c r="U51" s="7"/>
      <c r="V51" s="7"/>
      <c r="W51" s="7"/>
      <c r="X51" s="7"/>
      <c r="Y51" s="7"/>
      <c r="Z51" s="7"/>
      <c r="AA51" s="7"/>
      <c r="AB51" s="7"/>
      <c r="AC51" s="7"/>
    </row>
    <row r="52" spans="1:29" s="84" customFormat="1">
      <c r="A52" s="6">
        <v>2.2000000000000002</v>
      </c>
      <c r="B52" s="6" t="s">
        <v>163</v>
      </c>
      <c r="C52" s="83"/>
      <c r="D52" s="85"/>
      <c r="E52" s="83"/>
      <c r="F52" s="83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2"/>
      <c r="T52" s="83"/>
      <c r="U52" s="83"/>
      <c r="V52" s="83"/>
      <c r="W52" s="83"/>
      <c r="X52" s="83"/>
      <c r="Y52" s="83"/>
      <c r="Z52" s="83"/>
      <c r="AA52" s="83"/>
      <c r="AB52" s="83"/>
      <c r="AC52" s="83"/>
    </row>
    <row r="53" spans="1:29">
      <c r="A53" s="180" t="s">
        <v>19</v>
      </c>
      <c r="B53" s="180" t="s">
        <v>85</v>
      </c>
      <c r="C53" s="10" t="s">
        <v>86</v>
      </c>
      <c r="D53" s="11" t="s">
        <v>8</v>
      </c>
      <c r="E53" s="180" t="s">
        <v>22</v>
      </c>
      <c r="F53" s="10" t="s">
        <v>88</v>
      </c>
      <c r="G53" s="181" t="s">
        <v>90</v>
      </c>
      <c r="H53" s="181"/>
      <c r="I53" s="181"/>
      <c r="J53" s="181" t="s">
        <v>272</v>
      </c>
      <c r="K53" s="181"/>
      <c r="L53" s="181"/>
      <c r="M53" s="181"/>
      <c r="N53" s="181"/>
      <c r="O53" s="181"/>
      <c r="P53" s="181"/>
      <c r="Q53" s="181"/>
      <c r="R53" s="181"/>
    </row>
    <row r="54" spans="1:29" ht="24">
      <c r="A54" s="180"/>
      <c r="B54" s="180"/>
      <c r="C54" s="57" t="s">
        <v>85</v>
      </c>
      <c r="D54" s="58" t="s">
        <v>87</v>
      </c>
      <c r="E54" s="180"/>
      <c r="F54" s="57" t="s">
        <v>89</v>
      </c>
      <c r="G54" s="8" t="s">
        <v>23</v>
      </c>
      <c r="H54" s="8" t="s">
        <v>24</v>
      </c>
      <c r="I54" s="8" t="s">
        <v>25</v>
      </c>
      <c r="J54" s="8" t="s">
        <v>26</v>
      </c>
      <c r="K54" s="8" t="s">
        <v>27</v>
      </c>
      <c r="L54" s="8" t="s">
        <v>28</v>
      </c>
      <c r="M54" s="8" t="s">
        <v>29</v>
      </c>
      <c r="N54" s="8" t="s">
        <v>38</v>
      </c>
      <c r="O54" s="8" t="s">
        <v>30</v>
      </c>
      <c r="P54" s="8" t="s">
        <v>31</v>
      </c>
      <c r="Q54" s="8" t="s">
        <v>32</v>
      </c>
      <c r="R54" s="8" t="s">
        <v>33</v>
      </c>
    </row>
    <row r="55" spans="1:29">
      <c r="A55" s="10">
        <v>1</v>
      </c>
      <c r="B55" s="15" t="s">
        <v>122</v>
      </c>
      <c r="C55" s="15" t="s">
        <v>124</v>
      </c>
      <c r="D55" s="125">
        <v>10000</v>
      </c>
      <c r="E55" s="10" t="s">
        <v>126</v>
      </c>
      <c r="F55" s="10" t="s">
        <v>107</v>
      </c>
      <c r="G55" s="53"/>
      <c r="H55" s="53"/>
      <c r="I55" s="53"/>
      <c r="J55" s="53"/>
      <c r="K55" s="98"/>
      <c r="L55" s="98"/>
      <c r="M55" s="98"/>
      <c r="N55" s="10"/>
      <c r="O55" s="10"/>
      <c r="P55" s="10"/>
      <c r="Q55" s="10"/>
      <c r="R55" s="53"/>
      <c r="S55" s="90"/>
      <c r="T55" s="7"/>
      <c r="U55" s="7"/>
      <c r="V55" s="7"/>
      <c r="W55" s="7"/>
      <c r="X55" s="7"/>
      <c r="Y55" s="7"/>
      <c r="Z55" s="7"/>
      <c r="AA55" s="7"/>
      <c r="AB55" s="7"/>
      <c r="AC55" s="7"/>
    </row>
    <row r="56" spans="1:29">
      <c r="A56" s="57"/>
      <c r="B56" s="60" t="s">
        <v>123</v>
      </c>
      <c r="C56" s="60" t="s">
        <v>125</v>
      </c>
      <c r="D56" s="99"/>
      <c r="E56" s="57" t="s">
        <v>127</v>
      </c>
      <c r="F56" s="57"/>
      <c r="G56" s="61"/>
      <c r="H56" s="61"/>
      <c r="I56" s="61"/>
      <c r="J56" s="61"/>
      <c r="K56" s="92"/>
      <c r="L56" s="92"/>
      <c r="M56" s="92"/>
      <c r="N56" s="57"/>
      <c r="O56" s="57"/>
      <c r="P56" s="57"/>
      <c r="Q56" s="57"/>
      <c r="R56" s="61"/>
      <c r="S56" s="90"/>
      <c r="T56" s="7"/>
      <c r="U56" s="7"/>
      <c r="V56" s="7"/>
      <c r="W56" s="7"/>
      <c r="X56" s="7"/>
      <c r="Y56" s="7"/>
      <c r="Z56" s="7"/>
      <c r="AA56" s="7"/>
      <c r="AB56" s="7"/>
      <c r="AC56" s="7"/>
    </row>
    <row r="57" spans="1:29">
      <c r="A57" s="10">
        <v>2</v>
      </c>
      <c r="B57" s="110" t="s">
        <v>128</v>
      </c>
      <c r="C57" s="15" t="s">
        <v>130</v>
      </c>
      <c r="D57" s="126">
        <v>250000</v>
      </c>
      <c r="E57" s="10" t="s">
        <v>126</v>
      </c>
      <c r="F57" s="102" t="s">
        <v>107</v>
      </c>
      <c r="G57" s="53"/>
      <c r="H57" s="53"/>
      <c r="I57" s="53"/>
      <c r="J57" s="53"/>
      <c r="K57" s="98"/>
      <c r="L57" s="98"/>
      <c r="M57" s="10"/>
      <c r="N57" s="10"/>
      <c r="O57" s="10"/>
      <c r="P57" s="10"/>
      <c r="Q57" s="10"/>
      <c r="R57" s="53"/>
      <c r="S57" s="90"/>
      <c r="T57" s="7"/>
      <c r="U57" s="7"/>
      <c r="V57" s="7"/>
      <c r="W57" s="7"/>
      <c r="X57" s="7"/>
      <c r="Y57" s="7"/>
      <c r="Z57" s="7"/>
      <c r="AA57" s="7"/>
      <c r="AB57" s="7"/>
      <c r="AC57" s="7"/>
    </row>
    <row r="58" spans="1:29">
      <c r="A58" s="12"/>
      <c r="B58" s="16" t="s">
        <v>129</v>
      </c>
      <c r="C58" s="16" t="s">
        <v>131</v>
      </c>
      <c r="D58" s="103"/>
      <c r="E58" s="12" t="s">
        <v>127</v>
      </c>
      <c r="F58" s="104"/>
      <c r="G58" s="14"/>
      <c r="H58" s="14"/>
      <c r="I58" s="14"/>
      <c r="J58" s="14"/>
      <c r="K58" s="9"/>
      <c r="L58" s="9"/>
      <c r="M58" s="9"/>
      <c r="N58" s="12"/>
      <c r="O58" s="12"/>
      <c r="P58" s="12"/>
      <c r="Q58" s="12"/>
      <c r="R58" s="14"/>
      <c r="S58" s="90"/>
      <c r="T58" s="7"/>
      <c r="U58" s="7"/>
      <c r="V58" s="7"/>
      <c r="W58" s="7"/>
      <c r="X58" s="7"/>
      <c r="Y58" s="7"/>
      <c r="Z58" s="7"/>
      <c r="AA58" s="7"/>
      <c r="AB58" s="7"/>
      <c r="AC58" s="7"/>
    </row>
    <row r="59" spans="1:29">
      <c r="A59" s="12"/>
      <c r="B59" s="16"/>
      <c r="C59" s="16" t="s">
        <v>132</v>
      </c>
      <c r="D59" s="13"/>
      <c r="E59" s="12"/>
      <c r="F59" s="12"/>
      <c r="G59" s="14"/>
      <c r="H59" s="14"/>
      <c r="I59" s="14"/>
      <c r="J59" s="14"/>
      <c r="K59" s="9"/>
      <c r="L59" s="9"/>
      <c r="M59" s="9"/>
      <c r="N59" s="12"/>
      <c r="O59" s="12"/>
      <c r="P59" s="12"/>
      <c r="Q59" s="12"/>
      <c r="R59" s="14"/>
      <c r="S59" s="90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1:29">
      <c r="A60" s="57"/>
      <c r="B60" s="60"/>
      <c r="C60" s="60" t="s">
        <v>133</v>
      </c>
      <c r="D60" s="58"/>
      <c r="E60" s="57"/>
      <c r="F60" s="57"/>
      <c r="G60" s="61"/>
      <c r="H60" s="61"/>
      <c r="I60" s="61"/>
      <c r="J60" s="61"/>
      <c r="K60" s="92"/>
      <c r="L60" s="92"/>
      <c r="M60" s="92"/>
      <c r="N60" s="57"/>
      <c r="O60" s="57"/>
      <c r="P60" s="57"/>
      <c r="Q60" s="57"/>
      <c r="R60" s="61"/>
      <c r="S60" s="90"/>
      <c r="T60" s="7"/>
      <c r="U60" s="7"/>
      <c r="V60" s="7"/>
      <c r="W60" s="7"/>
      <c r="X60" s="7"/>
      <c r="Y60" s="7"/>
      <c r="Z60" s="7"/>
      <c r="AA60" s="7"/>
      <c r="AB60" s="7"/>
      <c r="AC60" s="7"/>
    </row>
    <row r="61" spans="1:29">
      <c r="A61" s="10">
        <v>3</v>
      </c>
      <c r="B61" s="15" t="s">
        <v>134</v>
      </c>
      <c r="C61" s="15" t="s">
        <v>136</v>
      </c>
      <c r="D61" s="11">
        <v>15000</v>
      </c>
      <c r="E61" s="10" t="s">
        <v>126</v>
      </c>
      <c r="F61" s="102" t="s">
        <v>107</v>
      </c>
      <c r="G61" s="53"/>
      <c r="H61" s="53"/>
      <c r="I61" s="53"/>
      <c r="J61" s="10"/>
      <c r="K61" s="98"/>
      <c r="L61" s="98"/>
      <c r="M61" s="98"/>
      <c r="N61" s="10"/>
      <c r="O61" s="10"/>
      <c r="P61" s="10"/>
      <c r="Q61" s="10"/>
      <c r="R61" s="53"/>
      <c r="S61" s="90"/>
      <c r="T61" s="7"/>
      <c r="U61" s="7"/>
      <c r="V61" s="7"/>
      <c r="W61" s="7"/>
      <c r="X61" s="7"/>
      <c r="Y61" s="7"/>
      <c r="Z61" s="7"/>
      <c r="AA61" s="7"/>
      <c r="AB61" s="7"/>
      <c r="AC61" s="7"/>
    </row>
    <row r="62" spans="1:29">
      <c r="A62" s="12"/>
      <c r="B62" s="16" t="s">
        <v>135</v>
      </c>
      <c r="C62" s="16" t="s">
        <v>137</v>
      </c>
      <c r="D62" s="13"/>
      <c r="E62" s="12" t="s">
        <v>127</v>
      </c>
      <c r="F62" s="104"/>
      <c r="G62" s="14"/>
      <c r="H62" s="14"/>
      <c r="I62" s="14"/>
      <c r="J62" s="14"/>
      <c r="K62" s="9"/>
      <c r="L62" s="9"/>
      <c r="M62" s="9"/>
      <c r="N62" s="12"/>
      <c r="O62" s="12"/>
      <c r="P62" s="12"/>
      <c r="Q62" s="12"/>
      <c r="R62" s="14"/>
      <c r="S62" s="90"/>
      <c r="T62" s="7"/>
      <c r="U62" s="7"/>
      <c r="V62" s="7"/>
      <c r="W62" s="7"/>
      <c r="X62" s="7"/>
      <c r="Y62" s="7"/>
      <c r="Z62" s="7"/>
      <c r="AA62" s="7"/>
      <c r="AB62" s="7"/>
      <c r="AC62" s="7"/>
    </row>
    <row r="63" spans="1:29">
      <c r="A63" s="12"/>
      <c r="B63" s="16"/>
      <c r="C63" s="16" t="s">
        <v>138</v>
      </c>
      <c r="D63" s="13"/>
      <c r="E63" s="12"/>
      <c r="F63" s="12"/>
      <c r="G63" s="14"/>
      <c r="H63" s="14"/>
      <c r="I63" s="14"/>
      <c r="J63" s="14"/>
      <c r="K63" s="9"/>
      <c r="L63" s="9"/>
      <c r="M63" s="9"/>
      <c r="N63" s="12"/>
      <c r="O63" s="12"/>
      <c r="P63" s="12"/>
      <c r="Q63" s="12"/>
      <c r="R63" s="14"/>
      <c r="S63" s="90"/>
      <c r="T63" s="7"/>
      <c r="U63" s="7"/>
      <c r="V63" s="7"/>
      <c r="W63" s="7"/>
      <c r="X63" s="7"/>
      <c r="Y63" s="7"/>
      <c r="Z63" s="7"/>
      <c r="AA63" s="7"/>
      <c r="AB63" s="7"/>
      <c r="AC63" s="7"/>
    </row>
    <row r="64" spans="1:29">
      <c r="A64" s="57"/>
      <c r="B64" s="60"/>
      <c r="C64" s="60" t="s">
        <v>139</v>
      </c>
      <c r="D64" s="58"/>
      <c r="E64" s="57"/>
      <c r="F64" s="57"/>
      <c r="G64" s="61"/>
      <c r="H64" s="61"/>
      <c r="I64" s="61"/>
      <c r="J64" s="61"/>
      <c r="K64" s="92"/>
      <c r="L64" s="92"/>
      <c r="M64" s="92"/>
      <c r="N64" s="57"/>
      <c r="O64" s="57"/>
      <c r="P64" s="57"/>
      <c r="Q64" s="57"/>
      <c r="R64" s="61"/>
      <c r="S64" s="90"/>
      <c r="T64" s="7"/>
      <c r="U64" s="7"/>
      <c r="V64" s="7"/>
      <c r="W64" s="7"/>
      <c r="X64" s="7"/>
      <c r="Y64" s="7"/>
      <c r="Z64" s="7"/>
      <c r="AA64" s="7"/>
      <c r="AB64" s="7"/>
      <c r="AC64" s="7"/>
    </row>
    <row r="65" spans="1:29">
      <c r="A65" s="10">
        <v>4</v>
      </c>
      <c r="B65" s="15" t="s">
        <v>140</v>
      </c>
      <c r="C65" s="15" t="s">
        <v>141</v>
      </c>
      <c r="D65" s="11">
        <v>15000</v>
      </c>
      <c r="E65" s="10" t="s">
        <v>126</v>
      </c>
      <c r="F65" s="102" t="s">
        <v>107</v>
      </c>
      <c r="G65" s="53"/>
      <c r="H65" s="53"/>
      <c r="I65" s="53"/>
      <c r="J65" s="53"/>
      <c r="K65" s="98"/>
      <c r="L65" s="98"/>
      <c r="M65" s="98"/>
      <c r="N65" s="10"/>
      <c r="O65" s="10"/>
      <c r="P65" s="10"/>
      <c r="Q65" s="10"/>
      <c r="R65" s="53"/>
      <c r="S65" s="90"/>
      <c r="T65" s="7"/>
      <c r="U65" s="7"/>
      <c r="V65" s="7"/>
      <c r="W65" s="7"/>
      <c r="X65" s="7"/>
      <c r="Y65" s="7"/>
      <c r="Z65" s="7"/>
      <c r="AA65" s="7"/>
      <c r="AB65" s="7"/>
      <c r="AC65" s="7"/>
    </row>
    <row r="66" spans="1:29">
      <c r="A66" s="57"/>
      <c r="B66" s="60"/>
      <c r="C66" s="60" t="s">
        <v>142</v>
      </c>
      <c r="D66" s="58"/>
      <c r="E66" s="57" t="s">
        <v>127</v>
      </c>
      <c r="F66" s="105"/>
      <c r="G66" s="61"/>
      <c r="H66" s="61"/>
      <c r="I66" s="61"/>
      <c r="J66" s="61"/>
      <c r="K66" s="92"/>
      <c r="L66" s="92"/>
      <c r="M66" s="92"/>
      <c r="N66" s="57"/>
      <c r="O66" s="57"/>
      <c r="P66" s="57"/>
      <c r="Q66" s="57"/>
      <c r="R66" s="61"/>
      <c r="S66" s="90"/>
      <c r="T66" s="7"/>
      <c r="U66" s="7"/>
      <c r="V66" s="7"/>
      <c r="W66" s="7"/>
      <c r="X66" s="7"/>
      <c r="Y66" s="7"/>
      <c r="Z66" s="7"/>
      <c r="AA66" s="7"/>
      <c r="AB66" s="7"/>
      <c r="AC66" s="7"/>
    </row>
    <row r="67" spans="1:29">
      <c r="A67" s="10">
        <v>5</v>
      </c>
      <c r="B67" s="110" t="s">
        <v>143</v>
      </c>
      <c r="C67" s="15" t="s">
        <v>146</v>
      </c>
      <c r="D67" s="11">
        <v>25000</v>
      </c>
      <c r="E67" s="10" t="s">
        <v>148</v>
      </c>
      <c r="F67" s="10" t="s">
        <v>107</v>
      </c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90"/>
      <c r="T67" s="7"/>
      <c r="U67" s="7"/>
      <c r="V67" s="7"/>
      <c r="W67" s="7"/>
      <c r="X67" s="7"/>
      <c r="Y67" s="7"/>
      <c r="Z67" s="7"/>
      <c r="AA67" s="7"/>
      <c r="AB67" s="7"/>
      <c r="AC67" s="7"/>
    </row>
    <row r="68" spans="1:29">
      <c r="A68" s="12"/>
      <c r="B68" s="111" t="s">
        <v>144</v>
      </c>
      <c r="C68" s="16" t="s">
        <v>147</v>
      </c>
      <c r="D68" s="13"/>
      <c r="E68" s="12" t="s">
        <v>149</v>
      </c>
      <c r="F68" s="12"/>
      <c r="G68" s="14"/>
      <c r="H68" s="14"/>
      <c r="I68" s="14"/>
      <c r="J68" s="14"/>
      <c r="K68" s="9"/>
      <c r="L68" s="9"/>
      <c r="M68" s="9"/>
      <c r="N68" s="12"/>
      <c r="O68" s="12"/>
      <c r="P68" s="12"/>
      <c r="Q68" s="12"/>
      <c r="R68" s="14"/>
      <c r="S68" s="90"/>
      <c r="T68" s="7"/>
      <c r="U68" s="7"/>
      <c r="V68" s="7"/>
      <c r="W68" s="7"/>
      <c r="X68" s="7"/>
      <c r="Y68" s="7"/>
      <c r="Z68" s="7"/>
      <c r="AA68" s="7"/>
      <c r="AB68" s="7"/>
      <c r="AC68" s="7"/>
    </row>
    <row r="69" spans="1:29">
      <c r="A69" s="57"/>
      <c r="B69" s="113" t="s">
        <v>145</v>
      </c>
      <c r="C69" s="60"/>
      <c r="D69" s="58"/>
      <c r="E69" s="57"/>
      <c r="F69" s="57"/>
      <c r="G69" s="61"/>
      <c r="H69" s="61"/>
      <c r="I69" s="61"/>
      <c r="J69" s="61"/>
      <c r="K69" s="92"/>
      <c r="L69" s="92"/>
      <c r="M69" s="92"/>
      <c r="N69" s="57"/>
      <c r="O69" s="57"/>
      <c r="P69" s="57"/>
      <c r="Q69" s="57"/>
      <c r="R69" s="61"/>
      <c r="S69" s="90"/>
      <c r="T69" s="7"/>
      <c r="U69" s="7"/>
      <c r="V69" s="7"/>
      <c r="W69" s="7"/>
      <c r="X69" s="7"/>
      <c r="Y69" s="7"/>
      <c r="Z69" s="7"/>
      <c r="AA69" s="7"/>
      <c r="AB69" s="7"/>
      <c r="AC69" s="7"/>
    </row>
    <row r="70" spans="1:29">
      <c r="A70" s="10">
        <v>6</v>
      </c>
      <c r="B70" s="15" t="s">
        <v>150</v>
      </c>
      <c r="C70" s="88" t="s">
        <v>151</v>
      </c>
      <c r="D70" s="11">
        <v>10000</v>
      </c>
      <c r="E70" s="10" t="s">
        <v>126</v>
      </c>
      <c r="F70" s="102" t="s">
        <v>107</v>
      </c>
      <c r="G70" s="53"/>
      <c r="H70" s="53"/>
      <c r="I70" s="53"/>
      <c r="J70" s="53"/>
      <c r="K70" s="10"/>
      <c r="L70" s="98"/>
      <c r="M70" s="98"/>
      <c r="N70" s="10"/>
      <c r="O70" s="10"/>
      <c r="P70" s="10"/>
      <c r="Q70" s="10"/>
      <c r="R70" s="53"/>
      <c r="S70" s="90"/>
      <c r="T70" s="7"/>
      <c r="U70" s="7"/>
      <c r="V70" s="7"/>
      <c r="W70" s="7"/>
      <c r="X70" s="7"/>
      <c r="Y70" s="7"/>
      <c r="Z70" s="7"/>
      <c r="AA70" s="7"/>
      <c r="AB70" s="7"/>
      <c r="AC70" s="7"/>
    </row>
    <row r="71" spans="1:29">
      <c r="A71" s="12"/>
      <c r="B71" s="16"/>
      <c r="C71" s="91" t="s">
        <v>152</v>
      </c>
      <c r="D71" s="13"/>
      <c r="E71" s="12" t="s">
        <v>127</v>
      </c>
      <c r="F71" s="104"/>
      <c r="G71" s="14"/>
      <c r="H71" s="14"/>
      <c r="I71" s="14"/>
      <c r="J71" s="14"/>
      <c r="K71" s="9"/>
      <c r="L71" s="9"/>
      <c r="M71" s="9"/>
      <c r="N71" s="12"/>
      <c r="O71" s="12"/>
      <c r="P71" s="12"/>
      <c r="Q71" s="12"/>
      <c r="R71" s="14"/>
      <c r="S71" s="90"/>
      <c r="T71" s="7"/>
      <c r="U71" s="7"/>
      <c r="V71" s="7"/>
      <c r="W71" s="7"/>
      <c r="X71" s="7"/>
      <c r="Y71" s="7"/>
      <c r="Z71" s="7"/>
      <c r="AA71" s="7"/>
      <c r="AB71" s="7"/>
      <c r="AC71" s="7"/>
    </row>
    <row r="72" spans="1:29">
      <c r="A72" s="57"/>
      <c r="B72" s="60"/>
      <c r="C72" s="107" t="s">
        <v>153</v>
      </c>
      <c r="D72" s="58"/>
      <c r="E72" s="57"/>
      <c r="F72" s="57"/>
      <c r="G72" s="61"/>
      <c r="H72" s="61"/>
      <c r="I72" s="61"/>
      <c r="J72" s="61"/>
      <c r="K72" s="92"/>
      <c r="L72" s="92"/>
      <c r="M72" s="92"/>
      <c r="N72" s="57"/>
      <c r="O72" s="57"/>
      <c r="P72" s="57"/>
      <c r="Q72" s="57"/>
      <c r="R72" s="61"/>
      <c r="S72" s="90"/>
      <c r="T72" s="7"/>
      <c r="U72" s="7"/>
      <c r="V72" s="7"/>
      <c r="W72" s="7"/>
      <c r="X72" s="7"/>
      <c r="Y72" s="7"/>
      <c r="Z72" s="7"/>
      <c r="AA72" s="7"/>
      <c r="AB72" s="7"/>
      <c r="AC72" s="7"/>
    </row>
    <row r="73" spans="1:29">
      <c r="A73" s="10">
        <v>7</v>
      </c>
      <c r="B73" s="15" t="s">
        <v>154</v>
      </c>
      <c r="C73" s="15" t="s">
        <v>260</v>
      </c>
      <c r="D73" s="11">
        <v>10000</v>
      </c>
      <c r="E73" s="10" t="s">
        <v>126</v>
      </c>
      <c r="F73" s="102" t="s">
        <v>107</v>
      </c>
      <c r="G73" s="53"/>
      <c r="H73" s="53"/>
      <c r="I73" s="10"/>
      <c r="J73" s="10"/>
      <c r="K73" s="10"/>
      <c r="L73" s="98"/>
      <c r="M73" s="98"/>
      <c r="N73" s="10"/>
      <c r="O73" s="10"/>
      <c r="P73" s="10"/>
      <c r="Q73" s="10"/>
      <c r="R73" s="53"/>
      <c r="S73" s="90"/>
      <c r="T73" s="7"/>
      <c r="U73" s="7"/>
      <c r="V73" s="7"/>
      <c r="W73" s="7"/>
      <c r="X73" s="7"/>
      <c r="Y73" s="7"/>
      <c r="Z73" s="7"/>
      <c r="AA73" s="7"/>
      <c r="AB73" s="7"/>
      <c r="AC73" s="7"/>
    </row>
    <row r="74" spans="1:29">
      <c r="A74" s="57"/>
      <c r="B74" s="60"/>
      <c r="C74" s="60" t="s">
        <v>155</v>
      </c>
      <c r="D74" s="58"/>
      <c r="E74" s="57" t="s">
        <v>127</v>
      </c>
      <c r="F74" s="105"/>
      <c r="G74" s="61"/>
      <c r="H74" s="61"/>
      <c r="I74" s="61"/>
      <c r="J74" s="61"/>
      <c r="K74" s="92"/>
      <c r="L74" s="92"/>
      <c r="M74" s="92"/>
      <c r="N74" s="57"/>
      <c r="O74" s="57"/>
      <c r="P74" s="57"/>
      <c r="Q74" s="57"/>
      <c r="R74" s="61"/>
      <c r="S74" s="90"/>
      <c r="T74" s="7"/>
      <c r="U74" s="7"/>
      <c r="V74" s="7"/>
      <c r="W74" s="7"/>
      <c r="X74" s="7"/>
      <c r="Y74" s="7"/>
      <c r="Z74" s="7"/>
      <c r="AA74" s="7"/>
      <c r="AB74" s="7"/>
      <c r="AC74" s="7"/>
    </row>
    <row r="75" spans="1:29">
      <c r="A75" s="93"/>
      <c r="B75" s="94"/>
      <c r="C75" s="94"/>
      <c r="D75" s="95"/>
      <c r="E75" s="93"/>
      <c r="F75" s="93"/>
      <c r="G75" s="96"/>
      <c r="H75" s="96"/>
      <c r="I75" s="96"/>
      <c r="J75" s="96"/>
      <c r="K75" s="97"/>
      <c r="L75" s="97"/>
      <c r="M75" s="97"/>
      <c r="N75" s="93"/>
      <c r="O75" s="93"/>
      <c r="P75" s="93"/>
      <c r="Q75" s="93"/>
      <c r="R75" s="96"/>
      <c r="S75" s="90">
        <v>8</v>
      </c>
      <c r="T75" s="7"/>
      <c r="U75" s="7"/>
      <c r="V75" s="7"/>
      <c r="W75" s="7"/>
      <c r="X75" s="7"/>
      <c r="Y75" s="7"/>
      <c r="Z75" s="7"/>
      <c r="AA75" s="7"/>
      <c r="AB75" s="7"/>
      <c r="AC75" s="7"/>
    </row>
    <row r="76" spans="1:29">
      <c r="A76" s="180" t="s">
        <v>19</v>
      </c>
      <c r="B76" s="180" t="s">
        <v>85</v>
      </c>
      <c r="C76" s="10" t="s">
        <v>86</v>
      </c>
      <c r="D76" s="11" t="s">
        <v>8</v>
      </c>
      <c r="E76" s="180" t="s">
        <v>22</v>
      </c>
      <c r="F76" s="10" t="s">
        <v>88</v>
      </c>
      <c r="G76" s="181" t="s">
        <v>90</v>
      </c>
      <c r="H76" s="181"/>
      <c r="I76" s="181"/>
      <c r="J76" s="181" t="s">
        <v>272</v>
      </c>
      <c r="K76" s="181"/>
      <c r="L76" s="181"/>
      <c r="M76" s="181"/>
      <c r="N76" s="181"/>
      <c r="O76" s="181"/>
      <c r="P76" s="181"/>
      <c r="Q76" s="181"/>
      <c r="R76" s="181"/>
      <c r="S76" s="90"/>
      <c r="T76" s="7"/>
      <c r="U76" s="7"/>
      <c r="V76" s="7"/>
      <c r="W76" s="7"/>
      <c r="X76" s="7"/>
      <c r="Y76" s="7"/>
      <c r="Z76" s="7"/>
      <c r="AA76" s="7"/>
      <c r="AB76" s="7"/>
      <c r="AC76" s="7"/>
    </row>
    <row r="77" spans="1:29" ht="24">
      <c r="A77" s="180"/>
      <c r="B77" s="180"/>
      <c r="C77" s="57" t="s">
        <v>85</v>
      </c>
      <c r="D77" s="58" t="s">
        <v>87</v>
      </c>
      <c r="E77" s="180"/>
      <c r="F77" s="57" t="s">
        <v>89</v>
      </c>
      <c r="G77" s="8" t="s">
        <v>23</v>
      </c>
      <c r="H77" s="8" t="s">
        <v>24</v>
      </c>
      <c r="I77" s="8" t="s">
        <v>25</v>
      </c>
      <c r="J77" s="8" t="s">
        <v>26</v>
      </c>
      <c r="K77" s="8" t="s">
        <v>27</v>
      </c>
      <c r="L77" s="8" t="s">
        <v>28</v>
      </c>
      <c r="M77" s="8" t="s">
        <v>29</v>
      </c>
      <c r="N77" s="8" t="s">
        <v>38</v>
      </c>
      <c r="O77" s="8" t="s">
        <v>30</v>
      </c>
      <c r="P77" s="8" t="s">
        <v>31</v>
      </c>
      <c r="Q77" s="8" t="s">
        <v>32</v>
      </c>
      <c r="R77" s="8" t="s">
        <v>33</v>
      </c>
      <c r="S77" s="90"/>
      <c r="T77" s="7"/>
      <c r="U77" s="7"/>
      <c r="V77" s="7"/>
      <c r="W77" s="7"/>
      <c r="X77" s="7"/>
      <c r="Y77" s="7"/>
      <c r="Z77" s="7"/>
      <c r="AA77" s="7"/>
      <c r="AB77" s="7"/>
      <c r="AC77" s="7"/>
    </row>
    <row r="78" spans="1:29">
      <c r="A78" s="12">
        <v>8</v>
      </c>
      <c r="B78" s="16" t="s">
        <v>156</v>
      </c>
      <c r="C78" s="16" t="s">
        <v>159</v>
      </c>
      <c r="D78" s="13">
        <v>30000</v>
      </c>
      <c r="E78" s="12" t="s">
        <v>126</v>
      </c>
      <c r="F78" s="104" t="s">
        <v>107</v>
      </c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90"/>
      <c r="T78" s="7"/>
      <c r="U78" s="7"/>
      <c r="V78" s="7"/>
      <c r="W78" s="7"/>
      <c r="X78" s="7"/>
      <c r="Y78" s="7"/>
      <c r="Z78" s="7"/>
      <c r="AA78" s="7"/>
      <c r="AB78" s="7"/>
      <c r="AC78" s="7"/>
    </row>
    <row r="79" spans="1:29">
      <c r="A79" s="12"/>
      <c r="B79" s="16" t="s">
        <v>157</v>
      </c>
      <c r="C79" s="16" t="s">
        <v>160</v>
      </c>
      <c r="D79" s="13"/>
      <c r="E79" s="12" t="s">
        <v>127</v>
      </c>
      <c r="F79" s="104"/>
      <c r="G79" s="14"/>
      <c r="H79" s="14"/>
      <c r="I79" s="14"/>
      <c r="J79" s="14"/>
      <c r="K79" s="9"/>
      <c r="L79" s="9"/>
      <c r="M79" s="9"/>
      <c r="N79" s="12"/>
      <c r="O79" s="12"/>
      <c r="P79" s="12"/>
      <c r="Q79" s="12"/>
      <c r="R79" s="14"/>
      <c r="S79" s="90"/>
      <c r="T79" s="7"/>
      <c r="U79" s="7"/>
      <c r="V79" s="7"/>
      <c r="W79" s="7"/>
      <c r="X79" s="7"/>
      <c r="Y79" s="7"/>
      <c r="Z79" s="7"/>
      <c r="AA79" s="7"/>
      <c r="AB79" s="7"/>
      <c r="AC79" s="7"/>
    </row>
    <row r="80" spans="1:29">
      <c r="A80" s="57"/>
      <c r="B80" s="60" t="s">
        <v>158</v>
      </c>
      <c r="C80" s="60" t="s">
        <v>161</v>
      </c>
      <c r="D80" s="58"/>
      <c r="E80" s="57"/>
      <c r="F80" s="57"/>
      <c r="G80" s="61"/>
      <c r="H80" s="61"/>
      <c r="I80" s="61"/>
      <c r="J80" s="61"/>
      <c r="K80" s="92"/>
      <c r="L80" s="92"/>
      <c r="M80" s="92"/>
      <c r="N80" s="57"/>
      <c r="O80" s="57"/>
      <c r="P80" s="57"/>
      <c r="Q80" s="57"/>
      <c r="R80" s="61"/>
      <c r="S80" s="90"/>
      <c r="T80" s="7"/>
      <c r="U80" s="7"/>
      <c r="V80" s="7"/>
      <c r="W80" s="7"/>
      <c r="X80" s="7"/>
      <c r="Y80" s="7"/>
      <c r="Z80" s="7"/>
      <c r="AA80" s="7"/>
      <c r="AB80" s="7"/>
      <c r="AC80" s="7"/>
    </row>
    <row r="81" spans="1:29">
      <c r="A81" s="10">
        <v>9</v>
      </c>
      <c r="B81" s="15" t="s">
        <v>335</v>
      </c>
      <c r="C81" s="15" t="s">
        <v>162</v>
      </c>
      <c r="D81" s="11">
        <v>10000</v>
      </c>
      <c r="E81" s="10" t="s">
        <v>126</v>
      </c>
      <c r="F81" s="10" t="s">
        <v>107</v>
      </c>
      <c r="G81" s="53"/>
      <c r="H81" s="53"/>
      <c r="I81" s="53"/>
      <c r="J81" s="53"/>
      <c r="K81" s="98"/>
      <c r="L81" s="98"/>
      <c r="M81" s="98"/>
      <c r="N81" s="10"/>
      <c r="O81" s="10"/>
      <c r="P81" s="10"/>
      <c r="Q81" s="10"/>
      <c r="R81" s="53"/>
      <c r="S81" s="90"/>
      <c r="T81" s="7"/>
      <c r="U81" s="7"/>
      <c r="V81" s="7"/>
      <c r="W81" s="7"/>
      <c r="X81" s="7"/>
      <c r="Y81" s="7"/>
      <c r="Z81" s="7"/>
      <c r="AA81" s="7"/>
      <c r="AB81" s="7"/>
      <c r="AC81" s="7"/>
    </row>
    <row r="82" spans="1:29" s="84" customFormat="1">
      <c r="A82" s="57"/>
      <c r="B82" s="60" t="s">
        <v>336</v>
      </c>
      <c r="C82" s="60" t="s">
        <v>121</v>
      </c>
      <c r="D82" s="58"/>
      <c r="E82" s="57" t="s">
        <v>127</v>
      </c>
      <c r="F82" s="57"/>
      <c r="G82" s="61"/>
      <c r="H82" s="61"/>
      <c r="I82" s="61"/>
      <c r="J82" s="61"/>
      <c r="K82" s="92"/>
      <c r="L82" s="92"/>
      <c r="M82" s="92"/>
      <c r="N82" s="57"/>
      <c r="O82" s="57"/>
      <c r="P82" s="57"/>
      <c r="Q82" s="57"/>
      <c r="R82" s="61"/>
      <c r="S82" s="82"/>
      <c r="T82" s="83"/>
      <c r="U82" s="83"/>
      <c r="V82" s="83"/>
      <c r="W82" s="83"/>
      <c r="X82" s="83"/>
      <c r="Y82" s="83"/>
      <c r="Z82" s="83"/>
      <c r="AA82" s="83"/>
      <c r="AB82" s="83"/>
      <c r="AC82" s="83"/>
    </row>
    <row r="83" spans="1:29" s="84" customFormat="1">
      <c r="A83" s="12">
        <v>10</v>
      </c>
      <c r="B83" s="16" t="s">
        <v>338</v>
      </c>
      <c r="C83" s="16" t="s">
        <v>359</v>
      </c>
      <c r="D83" s="13">
        <v>150000</v>
      </c>
      <c r="E83" s="12" t="s">
        <v>358</v>
      </c>
      <c r="F83" s="12" t="s">
        <v>107</v>
      </c>
      <c r="G83" s="14"/>
      <c r="H83" s="14"/>
      <c r="I83" s="14"/>
      <c r="J83" s="14"/>
      <c r="K83" s="9"/>
      <c r="L83" s="9"/>
      <c r="M83" s="9"/>
      <c r="N83" s="12"/>
      <c r="O83" s="12"/>
      <c r="P83" s="12"/>
      <c r="Q83" s="12"/>
      <c r="R83" s="14"/>
      <c r="S83" s="127"/>
    </row>
    <row r="84" spans="1:29">
      <c r="A84" s="12"/>
      <c r="B84" s="16" t="s">
        <v>342</v>
      </c>
      <c r="C84" s="16" t="s">
        <v>357</v>
      </c>
      <c r="D84" s="13"/>
      <c r="E84" s="12" t="s">
        <v>127</v>
      </c>
      <c r="F84" s="12"/>
      <c r="G84" s="14"/>
      <c r="H84" s="14"/>
      <c r="I84" s="14"/>
      <c r="J84" s="14"/>
      <c r="K84" s="9"/>
      <c r="L84" s="9"/>
      <c r="M84" s="9"/>
      <c r="N84" s="12"/>
      <c r="O84" s="12"/>
      <c r="P84" s="12"/>
      <c r="Q84" s="12"/>
      <c r="R84" s="14"/>
    </row>
    <row r="85" spans="1:29">
      <c r="A85" s="12"/>
      <c r="B85" s="16" t="s">
        <v>340</v>
      </c>
      <c r="C85" s="16" t="s">
        <v>343</v>
      </c>
      <c r="D85" s="13"/>
      <c r="E85" s="12"/>
      <c r="F85" s="12"/>
      <c r="G85" s="14"/>
      <c r="H85" s="14"/>
      <c r="I85" s="14"/>
      <c r="J85" s="14"/>
      <c r="K85" s="9"/>
      <c r="L85" s="9"/>
      <c r="M85" s="9"/>
      <c r="N85" s="12"/>
      <c r="O85" s="12"/>
      <c r="P85" s="12"/>
      <c r="Q85" s="12"/>
      <c r="R85" s="14"/>
      <c r="S85" s="90"/>
      <c r="T85" s="7"/>
      <c r="U85" s="7"/>
      <c r="V85" s="7"/>
      <c r="W85" s="7"/>
      <c r="X85" s="7"/>
      <c r="Y85" s="7"/>
      <c r="Z85" s="7"/>
      <c r="AA85" s="7"/>
      <c r="AB85" s="7"/>
      <c r="AC85" s="7"/>
    </row>
    <row r="86" spans="1:29">
      <c r="A86" s="12"/>
      <c r="B86" s="16"/>
      <c r="C86" s="16" t="s">
        <v>542</v>
      </c>
      <c r="D86" s="13"/>
      <c r="E86" s="12"/>
      <c r="F86" s="12"/>
      <c r="G86" s="14"/>
      <c r="H86" s="14"/>
      <c r="I86" s="14"/>
      <c r="J86" s="14"/>
      <c r="K86" s="9"/>
      <c r="L86" s="9"/>
      <c r="M86" s="9"/>
      <c r="N86" s="12"/>
      <c r="O86" s="12"/>
      <c r="P86" s="12"/>
      <c r="Q86" s="12"/>
      <c r="R86" s="14"/>
      <c r="S86" s="90"/>
      <c r="T86" s="7"/>
      <c r="U86" s="7"/>
      <c r="V86" s="7"/>
      <c r="W86" s="7"/>
      <c r="X86" s="7"/>
      <c r="Y86" s="7"/>
      <c r="Z86" s="7"/>
      <c r="AA86" s="7"/>
      <c r="AB86" s="7"/>
      <c r="AC86" s="7"/>
    </row>
    <row r="87" spans="1:29">
      <c r="A87" s="10">
        <v>11</v>
      </c>
      <c r="B87" s="15" t="s">
        <v>338</v>
      </c>
      <c r="C87" s="15" t="s">
        <v>341</v>
      </c>
      <c r="D87" s="11">
        <v>130000</v>
      </c>
      <c r="E87" s="10" t="s">
        <v>358</v>
      </c>
      <c r="F87" s="10" t="s">
        <v>107</v>
      </c>
      <c r="G87" s="53"/>
      <c r="H87" s="53"/>
      <c r="I87" s="53"/>
      <c r="J87" s="53"/>
      <c r="K87" s="98"/>
      <c r="L87" s="98"/>
      <c r="M87" s="98"/>
      <c r="N87" s="10"/>
      <c r="O87" s="10"/>
      <c r="P87" s="10"/>
      <c r="Q87" s="10"/>
      <c r="R87" s="53"/>
      <c r="S87" s="90"/>
      <c r="T87" s="7"/>
      <c r="U87" s="7"/>
      <c r="V87" s="7"/>
      <c r="W87" s="7"/>
      <c r="X87" s="7"/>
      <c r="Y87" s="7"/>
      <c r="Z87" s="7"/>
      <c r="AA87" s="7"/>
      <c r="AB87" s="7"/>
      <c r="AC87" s="7"/>
    </row>
    <row r="88" spans="1:29">
      <c r="A88" s="12"/>
      <c r="B88" s="16" t="s">
        <v>339</v>
      </c>
      <c r="C88" s="16" t="s">
        <v>344</v>
      </c>
      <c r="D88" s="13"/>
      <c r="E88" s="12" t="s">
        <v>127</v>
      </c>
      <c r="F88" s="12"/>
      <c r="G88" s="14"/>
      <c r="H88" s="14"/>
      <c r="I88" s="14"/>
      <c r="J88" s="14"/>
      <c r="K88" s="9"/>
      <c r="L88" s="9"/>
      <c r="M88" s="9"/>
      <c r="N88" s="12"/>
      <c r="O88" s="12"/>
      <c r="P88" s="12"/>
      <c r="Q88" s="12"/>
      <c r="R88" s="14"/>
      <c r="S88" s="90"/>
      <c r="T88" s="7"/>
      <c r="U88" s="7"/>
      <c r="V88" s="7"/>
      <c r="W88" s="7"/>
      <c r="X88" s="7"/>
      <c r="Y88" s="7"/>
      <c r="Z88" s="7"/>
      <c r="AA88" s="7"/>
      <c r="AB88" s="7"/>
      <c r="AC88" s="7"/>
    </row>
    <row r="89" spans="1:29">
      <c r="A89" s="12"/>
      <c r="B89" s="16" t="s">
        <v>340</v>
      </c>
      <c r="C89" s="16" t="s">
        <v>345</v>
      </c>
      <c r="D89" s="13"/>
      <c r="E89" s="12"/>
      <c r="F89" s="12"/>
      <c r="G89" s="14"/>
      <c r="H89" s="14"/>
      <c r="I89" s="14"/>
      <c r="J89" s="14"/>
      <c r="K89" s="9"/>
      <c r="L89" s="9"/>
      <c r="M89" s="9"/>
      <c r="N89" s="12"/>
      <c r="O89" s="12"/>
      <c r="P89" s="12"/>
      <c r="Q89" s="12"/>
      <c r="R89" s="14"/>
      <c r="S89" s="90"/>
      <c r="T89" s="7"/>
      <c r="U89" s="7"/>
      <c r="V89" s="7"/>
      <c r="W89" s="7"/>
      <c r="X89" s="7"/>
      <c r="Y89" s="7"/>
      <c r="Z89" s="7"/>
      <c r="AA89" s="7"/>
      <c r="AB89" s="7"/>
      <c r="AC89" s="7"/>
    </row>
    <row r="90" spans="1:29">
      <c r="A90" s="57"/>
      <c r="B90" s="60"/>
      <c r="C90" s="60" t="s">
        <v>346</v>
      </c>
      <c r="D90" s="58"/>
      <c r="E90" s="57"/>
      <c r="F90" s="57"/>
      <c r="G90" s="61"/>
      <c r="H90" s="61"/>
      <c r="I90" s="61"/>
      <c r="J90" s="61"/>
      <c r="K90" s="92"/>
      <c r="L90" s="92"/>
      <c r="M90" s="92"/>
      <c r="N90" s="57"/>
      <c r="O90" s="57"/>
      <c r="P90" s="57"/>
      <c r="Q90" s="57"/>
      <c r="R90" s="61"/>
      <c r="S90" s="90"/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 spans="1:29">
      <c r="A91" s="10">
        <v>12</v>
      </c>
      <c r="B91" s="110" t="s">
        <v>416</v>
      </c>
      <c r="C91" s="88" t="s">
        <v>417</v>
      </c>
      <c r="D91" s="11">
        <v>5000</v>
      </c>
      <c r="E91" s="10" t="s">
        <v>406</v>
      </c>
      <c r="F91" s="10" t="s">
        <v>107</v>
      </c>
      <c r="G91" s="53"/>
      <c r="H91" s="53"/>
      <c r="I91" s="53"/>
      <c r="J91" s="53"/>
      <c r="K91" s="98"/>
      <c r="L91" s="98"/>
      <c r="M91" s="98"/>
      <c r="N91" s="10"/>
      <c r="O91" s="10"/>
      <c r="P91" s="10"/>
      <c r="Q91" s="10"/>
      <c r="R91" s="53"/>
      <c r="S91" s="90"/>
      <c r="T91" s="7"/>
      <c r="U91" s="7"/>
      <c r="V91" s="7"/>
      <c r="W91" s="7"/>
      <c r="X91" s="7"/>
      <c r="Y91" s="7"/>
      <c r="Z91" s="7"/>
      <c r="AA91" s="7"/>
      <c r="AB91" s="7"/>
      <c r="AC91" s="7"/>
    </row>
    <row r="92" spans="1:29">
      <c r="A92" s="12"/>
      <c r="B92" s="16" t="s">
        <v>415</v>
      </c>
      <c r="C92" s="91" t="s">
        <v>418</v>
      </c>
      <c r="D92" s="13"/>
      <c r="E92" s="12"/>
      <c r="F92" s="12"/>
      <c r="G92" s="14"/>
      <c r="H92" s="14"/>
      <c r="I92" s="14"/>
      <c r="J92" s="14"/>
      <c r="K92" s="9"/>
      <c r="L92" s="9"/>
      <c r="M92" s="9"/>
      <c r="N92" s="12"/>
      <c r="O92" s="12"/>
      <c r="P92" s="12"/>
      <c r="Q92" s="12"/>
      <c r="R92" s="14"/>
      <c r="S92" s="90"/>
      <c r="T92" s="7"/>
      <c r="U92" s="7"/>
      <c r="V92" s="7"/>
      <c r="W92" s="7"/>
      <c r="X92" s="7"/>
      <c r="Y92" s="7"/>
      <c r="Z92" s="7"/>
      <c r="AA92" s="7"/>
      <c r="AB92" s="7"/>
      <c r="AC92" s="7"/>
    </row>
    <row r="93" spans="1:29">
      <c r="A93" s="57"/>
      <c r="B93" s="60"/>
      <c r="C93" s="60" t="s">
        <v>419</v>
      </c>
      <c r="D93" s="58"/>
      <c r="E93" s="57"/>
      <c r="F93" s="57"/>
      <c r="G93" s="61"/>
      <c r="H93" s="61"/>
      <c r="I93" s="61"/>
      <c r="J93" s="61"/>
      <c r="K93" s="92"/>
      <c r="L93" s="92"/>
      <c r="M93" s="92"/>
      <c r="N93" s="57"/>
      <c r="O93" s="57"/>
      <c r="P93" s="57"/>
      <c r="Q93" s="57"/>
      <c r="R93" s="61"/>
      <c r="S93" s="90"/>
      <c r="T93" s="7"/>
      <c r="U93" s="7"/>
      <c r="V93" s="7"/>
      <c r="W93" s="7"/>
      <c r="X93" s="7"/>
      <c r="Y93" s="7"/>
      <c r="Z93" s="7"/>
      <c r="AA93" s="7"/>
      <c r="AB93" s="7"/>
      <c r="AC93" s="7"/>
    </row>
    <row r="94" spans="1:29">
      <c r="A94" s="10">
        <v>13</v>
      </c>
      <c r="B94" s="110" t="s">
        <v>416</v>
      </c>
      <c r="C94" s="88" t="s">
        <v>421</v>
      </c>
      <c r="D94" s="11">
        <v>5000</v>
      </c>
      <c r="E94" s="10" t="s">
        <v>406</v>
      </c>
      <c r="F94" s="10" t="s">
        <v>107</v>
      </c>
      <c r="G94" s="53"/>
      <c r="H94" s="53"/>
      <c r="I94" s="53"/>
      <c r="J94" s="53"/>
      <c r="K94" s="98"/>
      <c r="L94" s="98"/>
      <c r="M94" s="98"/>
      <c r="N94" s="10"/>
      <c r="O94" s="10"/>
      <c r="P94" s="10"/>
      <c r="Q94" s="10"/>
      <c r="R94" s="53"/>
      <c r="S94" s="90"/>
      <c r="T94" s="7"/>
      <c r="U94" s="7"/>
      <c r="V94" s="7"/>
      <c r="W94" s="7"/>
      <c r="X94" s="7"/>
      <c r="Y94" s="7"/>
      <c r="Z94" s="7"/>
      <c r="AA94" s="7"/>
      <c r="AB94" s="7"/>
      <c r="AC94" s="7"/>
    </row>
    <row r="95" spans="1:29">
      <c r="A95" s="12"/>
      <c r="B95" s="16" t="s">
        <v>420</v>
      </c>
      <c r="C95" s="91" t="s">
        <v>404</v>
      </c>
      <c r="D95" s="13"/>
      <c r="E95" s="12"/>
      <c r="F95" s="12"/>
      <c r="G95" s="14"/>
      <c r="H95" s="14"/>
      <c r="I95" s="14"/>
      <c r="J95" s="14"/>
      <c r="K95" s="9"/>
      <c r="L95" s="9"/>
      <c r="M95" s="9"/>
      <c r="N95" s="12"/>
      <c r="O95" s="12"/>
      <c r="P95" s="12"/>
      <c r="Q95" s="12"/>
      <c r="R95" s="14"/>
      <c r="S95" s="90"/>
      <c r="T95" s="7"/>
      <c r="U95" s="7"/>
      <c r="V95" s="7"/>
      <c r="W95" s="7"/>
      <c r="X95" s="7"/>
      <c r="Y95" s="7"/>
      <c r="Z95" s="7"/>
      <c r="AA95" s="7"/>
      <c r="AB95" s="7"/>
      <c r="AC95" s="7"/>
    </row>
    <row r="96" spans="1:29">
      <c r="A96" s="138"/>
      <c r="B96" s="60"/>
      <c r="C96" s="60" t="s">
        <v>405</v>
      </c>
      <c r="D96" s="58"/>
      <c r="E96" s="138"/>
      <c r="F96" s="138"/>
      <c r="G96" s="61"/>
      <c r="H96" s="61"/>
      <c r="I96" s="61"/>
      <c r="J96" s="61"/>
      <c r="K96" s="92"/>
      <c r="L96" s="92"/>
      <c r="M96" s="92"/>
      <c r="N96" s="138"/>
      <c r="O96" s="138"/>
      <c r="P96" s="138"/>
      <c r="Q96" s="138"/>
      <c r="R96" s="61"/>
      <c r="S96" s="90"/>
      <c r="T96" s="7"/>
      <c r="U96" s="7"/>
      <c r="V96" s="7"/>
      <c r="W96" s="7"/>
      <c r="X96" s="7"/>
      <c r="Y96" s="7"/>
      <c r="Z96" s="7"/>
      <c r="AA96" s="7"/>
      <c r="AB96" s="7"/>
      <c r="AC96" s="7"/>
    </row>
    <row r="97" spans="1:29">
      <c r="A97" s="109"/>
      <c r="B97" s="139"/>
      <c r="C97" s="139"/>
      <c r="D97" s="95"/>
      <c r="E97" s="109"/>
      <c r="F97" s="109"/>
      <c r="G97" s="96"/>
      <c r="H97" s="96"/>
      <c r="I97" s="96"/>
      <c r="J97" s="96"/>
      <c r="K97" s="97"/>
      <c r="L97" s="97"/>
      <c r="M97" s="97"/>
      <c r="N97" s="109"/>
      <c r="O97" s="109"/>
      <c r="P97" s="109"/>
      <c r="Q97" s="109"/>
      <c r="R97" s="96"/>
      <c r="S97" s="90"/>
      <c r="T97" s="7"/>
      <c r="U97" s="7"/>
      <c r="V97" s="7"/>
      <c r="W97" s="7"/>
      <c r="X97" s="7"/>
      <c r="Y97" s="7"/>
      <c r="Z97" s="7"/>
      <c r="AA97" s="7"/>
      <c r="AB97" s="7"/>
      <c r="AC97" s="7"/>
    </row>
    <row r="98" spans="1:29">
      <c r="A98" s="109"/>
      <c r="B98" s="139"/>
      <c r="C98" s="139"/>
      <c r="D98" s="95"/>
      <c r="E98" s="109"/>
      <c r="F98" s="109"/>
      <c r="G98" s="96"/>
      <c r="H98" s="96"/>
      <c r="I98" s="96"/>
      <c r="J98" s="96"/>
      <c r="K98" s="97"/>
      <c r="L98" s="97"/>
      <c r="M98" s="97"/>
      <c r="N98" s="109"/>
      <c r="O98" s="109"/>
      <c r="P98" s="109"/>
      <c r="Q98" s="109"/>
      <c r="R98" s="96"/>
      <c r="S98" s="90"/>
      <c r="T98" s="7"/>
      <c r="U98" s="7"/>
      <c r="V98" s="7"/>
      <c r="W98" s="7"/>
      <c r="X98" s="7"/>
      <c r="Y98" s="7"/>
      <c r="Z98" s="7"/>
      <c r="AA98" s="7"/>
      <c r="AB98" s="7"/>
      <c r="AC98" s="7"/>
    </row>
    <row r="99" spans="1:29">
      <c r="A99" s="109"/>
      <c r="B99" s="139"/>
      <c r="C99" s="139"/>
      <c r="D99" s="95"/>
      <c r="E99" s="109"/>
      <c r="F99" s="109"/>
      <c r="G99" s="96"/>
      <c r="H99" s="96"/>
      <c r="I99" s="96"/>
      <c r="J99" s="96"/>
      <c r="K99" s="97"/>
      <c r="L99" s="97"/>
      <c r="M99" s="97"/>
      <c r="N99" s="109"/>
      <c r="O99" s="109"/>
      <c r="P99" s="109"/>
      <c r="Q99" s="109"/>
      <c r="R99" s="96"/>
      <c r="S99" s="90"/>
      <c r="T99" s="7"/>
      <c r="U99" s="7"/>
      <c r="V99" s="7"/>
      <c r="W99" s="7"/>
      <c r="X99" s="7"/>
      <c r="Y99" s="7"/>
      <c r="Z99" s="7"/>
      <c r="AA99" s="7"/>
      <c r="AB99" s="7"/>
      <c r="AC99" s="7"/>
    </row>
    <row r="100" spans="1:29">
      <c r="A100" s="109"/>
      <c r="B100" s="139"/>
      <c r="C100" s="139"/>
      <c r="D100" s="95"/>
      <c r="E100" s="109"/>
      <c r="F100" s="109"/>
      <c r="G100" s="96"/>
      <c r="H100" s="96"/>
      <c r="I100" s="96"/>
      <c r="J100" s="96"/>
      <c r="K100" s="97"/>
      <c r="L100" s="97"/>
      <c r="M100" s="97"/>
      <c r="N100" s="109"/>
      <c r="O100" s="109"/>
      <c r="P100" s="109"/>
      <c r="Q100" s="109"/>
      <c r="R100" s="96"/>
      <c r="S100" s="90">
        <v>9</v>
      </c>
      <c r="T100" s="7"/>
      <c r="U100" s="7"/>
      <c r="V100" s="7"/>
      <c r="W100" s="7"/>
      <c r="X100" s="7"/>
      <c r="Y100" s="7"/>
      <c r="Z100" s="7"/>
      <c r="AA100" s="7"/>
      <c r="AB100" s="7"/>
      <c r="AC100" s="7"/>
    </row>
    <row r="101" spans="1:29" ht="33.75" customHeight="1">
      <c r="A101" s="6">
        <v>2.2999999999999998</v>
      </c>
      <c r="B101" s="6" t="s">
        <v>164</v>
      </c>
      <c r="C101" s="136"/>
      <c r="D101" s="85"/>
      <c r="E101" s="83"/>
      <c r="F101" s="83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90"/>
      <c r="T101" s="7"/>
      <c r="U101" s="7"/>
      <c r="V101" s="7"/>
      <c r="W101" s="7"/>
      <c r="X101" s="7"/>
      <c r="Y101" s="7"/>
      <c r="Z101" s="7"/>
      <c r="AA101" s="7"/>
      <c r="AB101" s="7"/>
      <c r="AC101" s="7"/>
    </row>
    <row r="102" spans="1:29">
      <c r="A102" s="175" t="s">
        <v>19</v>
      </c>
      <c r="B102" s="175" t="s">
        <v>85</v>
      </c>
      <c r="C102" s="10" t="s">
        <v>86</v>
      </c>
      <c r="D102" s="11" t="s">
        <v>8</v>
      </c>
      <c r="E102" s="175" t="s">
        <v>22</v>
      </c>
      <c r="F102" s="10" t="s">
        <v>88</v>
      </c>
      <c r="G102" s="177" t="s">
        <v>90</v>
      </c>
      <c r="H102" s="178"/>
      <c r="I102" s="179"/>
      <c r="J102" s="177" t="s">
        <v>272</v>
      </c>
      <c r="K102" s="178"/>
      <c r="L102" s="178"/>
      <c r="M102" s="178"/>
      <c r="N102" s="178"/>
      <c r="O102" s="178"/>
      <c r="P102" s="178"/>
      <c r="Q102" s="178"/>
      <c r="R102" s="179"/>
      <c r="S102" s="90"/>
      <c r="T102" s="7"/>
      <c r="U102" s="7"/>
      <c r="V102" s="7"/>
      <c r="W102" s="7"/>
      <c r="X102" s="7"/>
      <c r="Y102" s="7"/>
      <c r="Z102" s="7"/>
      <c r="AA102" s="7"/>
      <c r="AB102" s="7"/>
      <c r="AC102" s="7"/>
    </row>
    <row r="103" spans="1:29" ht="24">
      <c r="A103" s="176"/>
      <c r="B103" s="176"/>
      <c r="C103" s="57" t="s">
        <v>85</v>
      </c>
      <c r="D103" s="58" t="s">
        <v>87</v>
      </c>
      <c r="E103" s="176"/>
      <c r="F103" s="57" t="s">
        <v>89</v>
      </c>
      <c r="G103" s="8" t="s">
        <v>23</v>
      </c>
      <c r="H103" s="8" t="s">
        <v>24</v>
      </c>
      <c r="I103" s="8" t="s">
        <v>25</v>
      </c>
      <c r="J103" s="8" t="s">
        <v>26</v>
      </c>
      <c r="K103" s="8" t="s">
        <v>27</v>
      </c>
      <c r="L103" s="8" t="s">
        <v>28</v>
      </c>
      <c r="M103" s="8" t="s">
        <v>29</v>
      </c>
      <c r="N103" s="8" t="s">
        <v>38</v>
      </c>
      <c r="O103" s="8" t="s">
        <v>30</v>
      </c>
      <c r="P103" s="8" t="s">
        <v>31</v>
      </c>
      <c r="Q103" s="8" t="s">
        <v>32</v>
      </c>
      <c r="R103" s="8" t="s">
        <v>33</v>
      </c>
      <c r="S103" s="90"/>
      <c r="T103" s="7"/>
      <c r="U103" s="7"/>
      <c r="V103" s="7"/>
      <c r="W103" s="7"/>
      <c r="X103" s="7"/>
      <c r="Y103" s="7"/>
      <c r="Z103" s="7"/>
      <c r="AA103" s="7"/>
      <c r="AB103" s="7"/>
      <c r="AC103" s="7"/>
    </row>
    <row r="104" spans="1:29">
      <c r="A104" s="10">
        <v>1</v>
      </c>
      <c r="B104" s="15" t="s">
        <v>261</v>
      </c>
      <c r="C104" s="15" t="s">
        <v>166</v>
      </c>
      <c r="D104" s="11">
        <v>50000</v>
      </c>
      <c r="E104" s="10" t="s">
        <v>126</v>
      </c>
      <c r="F104" s="102" t="s">
        <v>99</v>
      </c>
      <c r="G104" s="10"/>
      <c r="H104" s="53"/>
      <c r="I104" s="53"/>
      <c r="J104" s="53"/>
      <c r="K104" s="98"/>
      <c r="L104" s="98"/>
      <c r="M104" s="10"/>
      <c r="N104" s="10"/>
      <c r="O104" s="10"/>
      <c r="P104" s="10"/>
      <c r="Q104" s="10"/>
      <c r="R104" s="53"/>
      <c r="S104" s="90"/>
      <c r="T104" s="7"/>
      <c r="U104" s="7"/>
      <c r="V104" s="7"/>
      <c r="W104" s="7"/>
      <c r="X104" s="7"/>
      <c r="Y104" s="7"/>
      <c r="Z104" s="7"/>
      <c r="AA104" s="7"/>
      <c r="AB104" s="7"/>
      <c r="AC104" s="7"/>
    </row>
    <row r="105" spans="1:29">
      <c r="A105" s="12"/>
      <c r="B105" s="16" t="s">
        <v>165</v>
      </c>
      <c r="C105" s="16" t="s">
        <v>167</v>
      </c>
      <c r="D105" s="13"/>
      <c r="E105" s="12" t="s">
        <v>127</v>
      </c>
      <c r="F105" s="104"/>
      <c r="G105" s="14"/>
      <c r="H105" s="14"/>
      <c r="I105" s="14"/>
      <c r="J105" s="14"/>
      <c r="K105" s="9"/>
      <c r="L105" s="9"/>
      <c r="M105" s="9"/>
      <c r="N105" s="12"/>
      <c r="O105" s="12"/>
      <c r="P105" s="12"/>
      <c r="Q105" s="12"/>
      <c r="R105" s="14"/>
      <c r="S105" s="90"/>
      <c r="T105" s="7"/>
      <c r="U105" s="7"/>
      <c r="V105" s="7"/>
      <c r="W105" s="7"/>
      <c r="X105" s="7"/>
      <c r="Y105" s="7"/>
      <c r="Z105" s="7"/>
      <c r="AA105" s="7"/>
      <c r="AB105" s="7"/>
      <c r="AC105" s="7"/>
    </row>
    <row r="106" spans="1:29">
      <c r="A106" s="12"/>
      <c r="B106" s="16"/>
      <c r="C106" s="16" t="s">
        <v>168</v>
      </c>
      <c r="D106" s="13"/>
      <c r="E106" s="12"/>
      <c r="F106" s="12"/>
      <c r="G106" s="14"/>
      <c r="H106" s="14"/>
      <c r="I106" s="14"/>
      <c r="J106" s="14"/>
      <c r="K106" s="9"/>
      <c r="L106" s="9"/>
      <c r="M106" s="9"/>
      <c r="N106" s="12"/>
      <c r="O106" s="12"/>
      <c r="P106" s="12"/>
      <c r="Q106" s="12"/>
      <c r="R106" s="14"/>
      <c r="S106" s="90"/>
      <c r="T106" s="7"/>
      <c r="U106" s="7"/>
      <c r="V106" s="7"/>
      <c r="W106" s="7"/>
      <c r="X106" s="7"/>
      <c r="Y106" s="7"/>
      <c r="Z106" s="7"/>
      <c r="AA106" s="7"/>
      <c r="AB106" s="7"/>
      <c r="AC106" s="7"/>
    </row>
    <row r="107" spans="1:29">
      <c r="A107" s="12"/>
      <c r="B107" s="16"/>
      <c r="C107" s="16" t="s">
        <v>169</v>
      </c>
      <c r="D107" s="13"/>
      <c r="E107" s="12"/>
      <c r="F107" s="12"/>
      <c r="G107" s="14"/>
      <c r="H107" s="14"/>
      <c r="I107" s="14"/>
      <c r="J107" s="14"/>
      <c r="K107" s="9"/>
      <c r="L107" s="9"/>
      <c r="M107" s="9"/>
      <c r="N107" s="12"/>
      <c r="O107" s="12"/>
      <c r="P107" s="12"/>
      <c r="Q107" s="12"/>
      <c r="R107" s="14"/>
      <c r="S107" s="90"/>
      <c r="T107" s="7"/>
      <c r="U107" s="7"/>
      <c r="V107" s="7"/>
      <c r="W107" s="7"/>
      <c r="X107" s="7"/>
      <c r="Y107" s="7"/>
      <c r="Z107" s="7"/>
      <c r="AA107" s="7"/>
      <c r="AB107" s="7"/>
      <c r="AC107" s="7"/>
    </row>
    <row r="108" spans="1:29">
      <c r="A108" s="12"/>
      <c r="B108" s="16"/>
      <c r="C108" s="16" t="s">
        <v>554</v>
      </c>
      <c r="D108" s="13"/>
      <c r="E108" s="12"/>
      <c r="F108" s="12"/>
      <c r="G108" s="14"/>
      <c r="H108" s="14"/>
      <c r="I108" s="14"/>
      <c r="J108" s="14"/>
      <c r="K108" s="9"/>
      <c r="L108" s="9"/>
      <c r="M108" s="9"/>
      <c r="N108" s="12"/>
      <c r="O108" s="12"/>
      <c r="P108" s="12"/>
      <c r="Q108" s="12"/>
      <c r="R108" s="14"/>
      <c r="S108" s="90"/>
      <c r="T108" s="7"/>
      <c r="U108" s="7"/>
      <c r="V108" s="7"/>
      <c r="W108" s="7"/>
      <c r="X108" s="7"/>
      <c r="Y108" s="7"/>
      <c r="Z108" s="7"/>
      <c r="AA108" s="7"/>
      <c r="AB108" s="7"/>
      <c r="AC108" s="7"/>
    </row>
    <row r="109" spans="1:29">
      <c r="A109" s="57"/>
      <c r="B109" s="60"/>
      <c r="C109" s="60" t="s">
        <v>170</v>
      </c>
      <c r="D109" s="58"/>
      <c r="E109" s="57"/>
      <c r="F109" s="57"/>
      <c r="G109" s="61"/>
      <c r="H109" s="61"/>
      <c r="I109" s="61"/>
      <c r="J109" s="61"/>
      <c r="K109" s="92"/>
      <c r="L109" s="92"/>
      <c r="M109" s="92"/>
      <c r="N109" s="57"/>
      <c r="O109" s="57"/>
      <c r="P109" s="57"/>
      <c r="Q109" s="57"/>
      <c r="R109" s="61"/>
      <c r="S109" s="90"/>
      <c r="T109" s="7"/>
      <c r="U109" s="7"/>
      <c r="V109" s="7"/>
      <c r="W109" s="7"/>
      <c r="X109" s="7"/>
      <c r="Y109" s="7"/>
      <c r="Z109" s="7"/>
      <c r="AA109" s="7"/>
      <c r="AB109" s="7"/>
      <c r="AC109" s="7"/>
    </row>
    <row r="110" spans="1:29">
      <c r="A110" s="10">
        <v>2</v>
      </c>
      <c r="B110" s="15" t="s">
        <v>171</v>
      </c>
      <c r="C110" s="15" t="s">
        <v>172</v>
      </c>
      <c r="D110" s="11">
        <v>5000</v>
      </c>
      <c r="E110" s="10" t="s">
        <v>173</v>
      </c>
      <c r="F110" s="10" t="s">
        <v>99</v>
      </c>
      <c r="G110" s="53"/>
      <c r="H110" s="53"/>
      <c r="I110" s="53"/>
      <c r="J110" s="53"/>
      <c r="K110" s="98"/>
      <c r="L110" s="10"/>
      <c r="M110" s="98"/>
      <c r="N110" s="10"/>
      <c r="O110" s="10"/>
      <c r="P110" s="10"/>
      <c r="Q110" s="10"/>
      <c r="R110" s="53"/>
      <c r="S110" s="90"/>
      <c r="T110" s="7"/>
      <c r="U110" s="7"/>
      <c r="V110" s="7"/>
      <c r="W110" s="7"/>
      <c r="X110" s="7"/>
      <c r="Y110" s="7"/>
      <c r="Z110" s="7"/>
      <c r="AA110" s="7"/>
      <c r="AB110" s="7"/>
      <c r="AC110" s="7"/>
    </row>
    <row r="111" spans="1:29">
      <c r="A111" s="57"/>
      <c r="B111" s="60"/>
      <c r="C111" s="60"/>
      <c r="D111" s="58"/>
      <c r="E111" s="57" t="s">
        <v>34</v>
      </c>
      <c r="F111" s="57"/>
      <c r="G111" s="61"/>
      <c r="H111" s="61"/>
      <c r="I111" s="61"/>
      <c r="J111" s="61"/>
      <c r="K111" s="92"/>
      <c r="L111" s="92"/>
      <c r="M111" s="92"/>
      <c r="N111" s="57"/>
      <c r="O111" s="57"/>
      <c r="P111" s="57"/>
      <c r="Q111" s="57"/>
      <c r="R111" s="61"/>
      <c r="S111" s="90"/>
      <c r="T111" s="7"/>
      <c r="U111" s="7"/>
      <c r="V111" s="7"/>
      <c r="W111" s="7"/>
      <c r="X111" s="7"/>
      <c r="Y111" s="7"/>
      <c r="Z111" s="7"/>
      <c r="AA111" s="7"/>
      <c r="AB111" s="7"/>
      <c r="AC111" s="7"/>
    </row>
    <row r="112" spans="1:29">
      <c r="A112" s="10">
        <v>3</v>
      </c>
      <c r="B112" s="110" t="s">
        <v>400</v>
      </c>
      <c r="C112" s="88" t="s">
        <v>403</v>
      </c>
      <c r="D112" s="11">
        <v>10000</v>
      </c>
      <c r="E112" s="10" t="s">
        <v>406</v>
      </c>
      <c r="F112" s="10" t="s">
        <v>99</v>
      </c>
      <c r="G112" s="53"/>
      <c r="H112" s="53"/>
      <c r="I112" s="53"/>
      <c r="J112" s="53"/>
      <c r="K112" s="98"/>
      <c r="L112" s="98"/>
      <c r="M112" s="98"/>
      <c r="N112" s="10"/>
      <c r="O112" s="10"/>
      <c r="P112" s="10"/>
      <c r="Q112" s="10"/>
      <c r="R112" s="53"/>
      <c r="S112" s="90"/>
      <c r="T112" s="7"/>
      <c r="U112" s="7"/>
      <c r="V112" s="7"/>
      <c r="W112" s="7"/>
      <c r="X112" s="7"/>
      <c r="Y112" s="7"/>
      <c r="Z112" s="7"/>
      <c r="AA112" s="7"/>
      <c r="AB112" s="7"/>
      <c r="AC112" s="7"/>
    </row>
    <row r="113" spans="1:29">
      <c r="A113" s="12"/>
      <c r="B113" s="91" t="s">
        <v>401</v>
      </c>
      <c r="C113" s="91" t="s">
        <v>404</v>
      </c>
      <c r="D113" s="13"/>
      <c r="E113" s="12"/>
      <c r="F113" s="12"/>
      <c r="G113" s="14"/>
      <c r="H113" s="14"/>
      <c r="I113" s="14"/>
      <c r="J113" s="14"/>
      <c r="K113" s="9"/>
      <c r="L113" s="9"/>
      <c r="M113" s="9"/>
      <c r="N113" s="12"/>
      <c r="O113" s="12"/>
      <c r="P113" s="12"/>
      <c r="Q113" s="12"/>
      <c r="R113" s="14"/>
      <c r="S113" s="90"/>
      <c r="T113" s="7"/>
      <c r="U113" s="7"/>
      <c r="V113" s="7"/>
      <c r="W113" s="7"/>
      <c r="X113" s="7"/>
      <c r="Y113" s="7"/>
      <c r="Z113" s="7"/>
      <c r="AA113" s="7"/>
      <c r="AB113" s="7"/>
      <c r="AC113" s="7"/>
    </row>
    <row r="114" spans="1:29">
      <c r="A114" s="138"/>
      <c r="B114" s="107" t="s">
        <v>402</v>
      </c>
      <c r="C114" s="107" t="s">
        <v>405</v>
      </c>
      <c r="D114" s="58"/>
      <c r="E114" s="138"/>
      <c r="F114" s="138"/>
      <c r="G114" s="61"/>
      <c r="H114" s="61"/>
      <c r="I114" s="61"/>
      <c r="J114" s="61"/>
      <c r="K114" s="92"/>
      <c r="L114" s="92"/>
      <c r="M114" s="92"/>
      <c r="N114" s="138"/>
      <c r="O114" s="138"/>
      <c r="P114" s="138"/>
      <c r="Q114" s="138"/>
      <c r="R114" s="61"/>
      <c r="S114" s="90"/>
      <c r="T114" s="7"/>
      <c r="U114" s="7"/>
      <c r="V114" s="7"/>
      <c r="W114" s="7"/>
      <c r="X114" s="7"/>
      <c r="Y114" s="7"/>
      <c r="Z114" s="7"/>
      <c r="AA114" s="7"/>
      <c r="AB114" s="7"/>
      <c r="AC114" s="7"/>
    </row>
    <row r="115" spans="1:29">
      <c r="A115" s="109"/>
      <c r="B115" s="136"/>
      <c r="C115" s="136"/>
      <c r="D115" s="95"/>
      <c r="E115" s="109"/>
      <c r="F115" s="109"/>
      <c r="G115" s="96"/>
      <c r="H115" s="96"/>
      <c r="I115" s="96"/>
      <c r="J115" s="96"/>
      <c r="K115" s="97"/>
      <c r="L115" s="97"/>
      <c r="M115" s="97"/>
      <c r="N115" s="109"/>
      <c r="O115" s="109"/>
      <c r="P115" s="109"/>
      <c r="Q115" s="109"/>
      <c r="R115" s="96"/>
      <c r="S115" s="90"/>
      <c r="T115" s="7"/>
      <c r="U115" s="7"/>
      <c r="V115" s="7"/>
      <c r="W115" s="7"/>
      <c r="X115" s="7"/>
      <c r="Y115" s="7"/>
      <c r="Z115" s="7"/>
      <c r="AA115" s="7"/>
      <c r="AB115" s="7"/>
      <c r="AC115" s="7"/>
    </row>
    <row r="116" spans="1:29">
      <c r="A116" s="109"/>
      <c r="B116" s="136"/>
      <c r="C116" s="136"/>
      <c r="D116" s="95"/>
      <c r="E116" s="109"/>
      <c r="F116" s="109"/>
      <c r="G116" s="96"/>
      <c r="H116" s="96"/>
      <c r="I116" s="96"/>
      <c r="J116" s="96"/>
      <c r="K116" s="97"/>
      <c r="L116" s="97"/>
      <c r="M116" s="97"/>
      <c r="N116" s="109"/>
      <c r="O116" s="109"/>
      <c r="P116" s="109"/>
      <c r="Q116" s="109"/>
      <c r="R116" s="96"/>
      <c r="S116" s="90"/>
      <c r="T116" s="7"/>
      <c r="U116" s="7"/>
      <c r="V116" s="7"/>
      <c r="W116" s="7"/>
      <c r="X116" s="7"/>
      <c r="Y116" s="7"/>
      <c r="Z116" s="7"/>
      <c r="AA116" s="7"/>
      <c r="AB116" s="7"/>
      <c r="AC116" s="7"/>
    </row>
    <row r="117" spans="1:29">
      <c r="A117" s="175" t="s">
        <v>19</v>
      </c>
      <c r="B117" s="175" t="s">
        <v>85</v>
      </c>
      <c r="C117" s="137" t="s">
        <v>86</v>
      </c>
      <c r="D117" s="11" t="s">
        <v>8</v>
      </c>
      <c r="E117" s="175" t="s">
        <v>22</v>
      </c>
      <c r="F117" s="137" t="s">
        <v>88</v>
      </c>
      <c r="G117" s="177" t="s">
        <v>90</v>
      </c>
      <c r="H117" s="178"/>
      <c r="I117" s="179"/>
      <c r="J117" s="177" t="s">
        <v>272</v>
      </c>
      <c r="K117" s="178"/>
      <c r="L117" s="178"/>
      <c r="M117" s="178"/>
      <c r="N117" s="178"/>
      <c r="O117" s="178"/>
      <c r="P117" s="178"/>
      <c r="Q117" s="178"/>
      <c r="R117" s="179"/>
      <c r="S117" s="90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1:29" ht="24">
      <c r="A118" s="176"/>
      <c r="B118" s="176"/>
      <c r="C118" s="138" t="s">
        <v>85</v>
      </c>
      <c r="D118" s="58" t="s">
        <v>87</v>
      </c>
      <c r="E118" s="176"/>
      <c r="F118" s="138" t="s">
        <v>89</v>
      </c>
      <c r="G118" s="8" t="s">
        <v>23</v>
      </c>
      <c r="H118" s="8" t="s">
        <v>24</v>
      </c>
      <c r="I118" s="8" t="s">
        <v>25</v>
      </c>
      <c r="J118" s="8" t="s">
        <v>26</v>
      </c>
      <c r="K118" s="8" t="s">
        <v>27</v>
      </c>
      <c r="L118" s="8" t="s">
        <v>28</v>
      </c>
      <c r="M118" s="8" t="s">
        <v>29</v>
      </c>
      <c r="N118" s="8" t="s">
        <v>38</v>
      </c>
      <c r="O118" s="8" t="s">
        <v>30</v>
      </c>
      <c r="P118" s="8" t="s">
        <v>31</v>
      </c>
      <c r="Q118" s="8" t="s">
        <v>32</v>
      </c>
      <c r="R118" s="8" t="s">
        <v>33</v>
      </c>
      <c r="S118" s="90"/>
      <c r="T118" s="7"/>
      <c r="U118" s="7"/>
      <c r="V118" s="7"/>
      <c r="W118" s="7"/>
      <c r="X118" s="7"/>
      <c r="Y118" s="7"/>
      <c r="Z118" s="7"/>
      <c r="AA118" s="7"/>
      <c r="AB118" s="7"/>
      <c r="AC118" s="7"/>
    </row>
    <row r="119" spans="1:29">
      <c r="A119" s="10">
        <v>4</v>
      </c>
      <c r="B119" s="88" t="s">
        <v>400</v>
      </c>
      <c r="C119" s="88" t="s">
        <v>410</v>
      </c>
      <c r="D119" s="11">
        <v>5000</v>
      </c>
      <c r="E119" s="10" t="s">
        <v>406</v>
      </c>
      <c r="F119" s="10" t="s">
        <v>99</v>
      </c>
      <c r="G119" s="53"/>
      <c r="H119" s="53"/>
      <c r="I119" s="53"/>
      <c r="J119" s="53"/>
      <c r="K119" s="98"/>
      <c r="L119" s="98"/>
      <c r="M119" s="98"/>
      <c r="N119" s="10"/>
      <c r="O119" s="10"/>
      <c r="P119" s="10"/>
      <c r="Q119" s="10"/>
      <c r="R119" s="53"/>
      <c r="S119" s="90"/>
      <c r="T119" s="7"/>
      <c r="U119" s="7"/>
      <c r="V119" s="7"/>
      <c r="W119" s="7"/>
      <c r="X119" s="7"/>
      <c r="Y119" s="7"/>
      <c r="Z119" s="7"/>
      <c r="AA119" s="7"/>
      <c r="AB119" s="7"/>
      <c r="AC119" s="7"/>
    </row>
    <row r="120" spans="1:29">
      <c r="A120" s="12"/>
      <c r="B120" s="91" t="s">
        <v>407</v>
      </c>
      <c r="C120" s="91" t="s">
        <v>411</v>
      </c>
      <c r="D120" s="13"/>
      <c r="E120" s="12"/>
      <c r="F120" s="12"/>
      <c r="G120" s="14"/>
      <c r="H120" s="14"/>
      <c r="I120" s="14"/>
      <c r="J120" s="14"/>
      <c r="K120" s="9"/>
      <c r="L120" s="9"/>
      <c r="M120" s="9"/>
      <c r="N120" s="12"/>
      <c r="O120" s="12"/>
      <c r="P120" s="12"/>
      <c r="Q120" s="12"/>
      <c r="R120" s="14"/>
      <c r="S120" s="90"/>
      <c r="T120" s="7"/>
      <c r="U120" s="7"/>
      <c r="V120" s="7"/>
      <c r="W120" s="7"/>
      <c r="X120" s="7"/>
      <c r="Y120" s="7"/>
      <c r="Z120" s="7"/>
      <c r="AA120" s="7"/>
      <c r="AB120" s="7"/>
      <c r="AC120" s="7"/>
    </row>
    <row r="121" spans="1:29">
      <c r="A121" s="12"/>
      <c r="B121" s="91" t="s">
        <v>408</v>
      </c>
      <c r="C121" s="91" t="s">
        <v>412</v>
      </c>
      <c r="D121" s="13"/>
      <c r="E121" s="12"/>
      <c r="F121" s="12"/>
      <c r="G121" s="14"/>
      <c r="H121" s="14"/>
      <c r="I121" s="14"/>
      <c r="J121" s="14"/>
      <c r="K121" s="9"/>
      <c r="L121" s="9"/>
      <c r="M121" s="9"/>
      <c r="N121" s="12"/>
      <c r="O121" s="12"/>
      <c r="P121" s="12"/>
      <c r="Q121" s="12"/>
      <c r="R121" s="14"/>
      <c r="S121" s="90"/>
      <c r="T121" s="7"/>
      <c r="U121" s="7"/>
      <c r="V121" s="7"/>
      <c r="W121" s="7"/>
      <c r="X121" s="7"/>
      <c r="Y121" s="7"/>
      <c r="Z121" s="7"/>
      <c r="AA121" s="7"/>
      <c r="AB121" s="7"/>
      <c r="AC121" s="7"/>
    </row>
    <row r="122" spans="1:29">
      <c r="A122" s="12"/>
      <c r="B122" s="16" t="s">
        <v>409</v>
      </c>
      <c r="C122" s="91" t="s">
        <v>413</v>
      </c>
      <c r="D122" s="13"/>
      <c r="E122" s="12"/>
      <c r="F122" s="12"/>
      <c r="G122" s="14"/>
      <c r="H122" s="14"/>
      <c r="I122" s="14"/>
      <c r="J122" s="14"/>
      <c r="K122" s="9"/>
      <c r="L122" s="9"/>
      <c r="M122" s="9"/>
      <c r="N122" s="12"/>
      <c r="O122" s="12"/>
      <c r="P122" s="12"/>
      <c r="Q122" s="12"/>
      <c r="R122" s="14"/>
      <c r="S122" s="90"/>
      <c r="T122" s="7"/>
      <c r="U122" s="7"/>
      <c r="V122" s="7"/>
      <c r="W122" s="7"/>
      <c r="X122" s="7"/>
      <c r="Y122" s="7"/>
      <c r="Z122" s="7"/>
      <c r="AA122" s="7"/>
      <c r="AB122" s="7"/>
      <c r="AC122" s="7"/>
    </row>
    <row r="123" spans="1:29">
      <c r="A123" s="57"/>
      <c r="B123" s="60"/>
      <c r="C123" s="60" t="s">
        <v>414</v>
      </c>
      <c r="D123" s="58"/>
      <c r="E123" s="57"/>
      <c r="F123" s="57"/>
      <c r="G123" s="61"/>
      <c r="H123" s="61"/>
      <c r="I123" s="61"/>
      <c r="J123" s="61"/>
      <c r="K123" s="92"/>
      <c r="L123" s="92"/>
      <c r="M123" s="92"/>
      <c r="N123" s="57"/>
      <c r="O123" s="57"/>
      <c r="P123" s="57"/>
      <c r="Q123" s="57"/>
      <c r="R123" s="61"/>
      <c r="S123" s="90"/>
      <c r="T123" s="7"/>
      <c r="U123" s="7"/>
      <c r="V123" s="7"/>
      <c r="W123" s="7"/>
      <c r="X123" s="7"/>
      <c r="Y123" s="7"/>
      <c r="Z123" s="7"/>
      <c r="AA123" s="7"/>
      <c r="AB123" s="7"/>
      <c r="AC123" s="7"/>
    </row>
    <row r="124" spans="1:29" ht="22.5" customHeight="1">
      <c r="A124" s="109"/>
      <c r="B124" s="128"/>
      <c r="C124" s="128"/>
      <c r="D124" s="95"/>
      <c r="E124" s="109"/>
      <c r="F124" s="109"/>
      <c r="G124" s="96"/>
      <c r="H124" s="96"/>
      <c r="I124" s="96"/>
      <c r="J124" s="96"/>
      <c r="K124" s="97"/>
      <c r="L124" s="97"/>
      <c r="M124" s="97"/>
      <c r="N124" s="109"/>
      <c r="O124" s="109"/>
      <c r="P124" s="109"/>
      <c r="Q124" s="109"/>
      <c r="R124" s="96"/>
      <c r="S124" s="90">
        <v>10</v>
      </c>
      <c r="T124" s="7"/>
      <c r="U124" s="7"/>
      <c r="V124" s="7"/>
      <c r="W124" s="7"/>
      <c r="X124" s="7"/>
      <c r="Y124" s="7"/>
      <c r="Z124" s="7"/>
      <c r="AA124" s="7"/>
      <c r="AB124" s="7"/>
      <c r="AC124" s="7"/>
    </row>
    <row r="125" spans="1:29" s="84" customFormat="1">
      <c r="A125" s="83" t="s">
        <v>174</v>
      </c>
      <c r="B125" s="83"/>
      <c r="C125" s="83"/>
      <c r="D125" s="85"/>
      <c r="E125" s="83"/>
      <c r="F125" s="83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2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</row>
    <row r="126" spans="1:29">
      <c r="A126" s="6">
        <v>3.1</v>
      </c>
      <c r="B126" s="6" t="s">
        <v>347</v>
      </c>
      <c r="C126" s="83"/>
      <c r="D126" s="85"/>
      <c r="E126" s="83"/>
      <c r="F126" s="83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</row>
    <row r="127" spans="1:29">
      <c r="A127" s="180" t="s">
        <v>19</v>
      </c>
      <c r="B127" s="180" t="s">
        <v>85</v>
      </c>
      <c r="C127" s="10" t="s">
        <v>86</v>
      </c>
      <c r="D127" s="11" t="s">
        <v>8</v>
      </c>
      <c r="E127" s="180" t="s">
        <v>22</v>
      </c>
      <c r="F127" s="10" t="s">
        <v>88</v>
      </c>
      <c r="G127" s="181" t="s">
        <v>90</v>
      </c>
      <c r="H127" s="181"/>
      <c r="I127" s="181"/>
      <c r="J127" s="181" t="s">
        <v>272</v>
      </c>
      <c r="K127" s="181"/>
      <c r="L127" s="181"/>
      <c r="M127" s="181"/>
      <c r="N127" s="181"/>
      <c r="O127" s="181"/>
      <c r="P127" s="181"/>
      <c r="Q127" s="181"/>
      <c r="R127" s="181"/>
    </row>
    <row r="128" spans="1:29" ht="24">
      <c r="A128" s="180"/>
      <c r="B128" s="180"/>
      <c r="C128" s="57" t="s">
        <v>85</v>
      </c>
      <c r="D128" s="58" t="s">
        <v>87</v>
      </c>
      <c r="E128" s="180"/>
      <c r="F128" s="57" t="s">
        <v>89</v>
      </c>
      <c r="G128" s="8" t="s">
        <v>23</v>
      </c>
      <c r="H128" s="8" t="s">
        <v>24</v>
      </c>
      <c r="I128" s="8" t="s">
        <v>25</v>
      </c>
      <c r="J128" s="8" t="s">
        <v>26</v>
      </c>
      <c r="K128" s="8" t="s">
        <v>27</v>
      </c>
      <c r="L128" s="8" t="s">
        <v>28</v>
      </c>
      <c r="M128" s="8" t="s">
        <v>29</v>
      </c>
      <c r="N128" s="8" t="s">
        <v>38</v>
      </c>
      <c r="O128" s="8" t="s">
        <v>30</v>
      </c>
      <c r="P128" s="8" t="s">
        <v>31</v>
      </c>
      <c r="Q128" s="8" t="s">
        <v>32</v>
      </c>
      <c r="R128" s="8" t="s">
        <v>33</v>
      </c>
      <c r="S128" s="90"/>
      <c r="T128" s="7"/>
      <c r="U128" s="7"/>
      <c r="V128" s="7"/>
      <c r="W128" s="7"/>
      <c r="X128" s="7"/>
      <c r="Y128" s="7"/>
      <c r="Z128" s="7"/>
      <c r="AA128" s="7"/>
      <c r="AB128" s="7"/>
      <c r="AC128" s="7"/>
    </row>
    <row r="129" spans="1:29">
      <c r="A129" s="10">
        <v>1</v>
      </c>
      <c r="B129" s="15" t="s">
        <v>175</v>
      </c>
      <c r="C129" s="15" t="s">
        <v>177</v>
      </c>
      <c r="D129" s="11">
        <v>20000</v>
      </c>
      <c r="E129" s="10" t="s">
        <v>126</v>
      </c>
      <c r="F129" s="160" t="s">
        <v>276</v>
      </c>
      <c r="G129" s="53"/>
      <c r="H129" s="53"/>
      <c r="I129" s="53"/>
      <c r="J129" s="53"/>
      <c r="K129" s="98"/>
      <c r="L129" s="10"/>
      <c r="M129" s="10"/>
      <c r="N129" s="10"/>
      <c r="O129" s="10"/>
      <c r="P129" s="10"/>
      <c r="Q129" s="10"/>
      <c r="R129" s="53"/>
      <c r="S129" s="90"/>
      <c r="T129" s="7"/>
      <c r="U129" s="7"/>
      <c r="V129" s="7"/>
      <c r="W129" s="7"/>
      <c r="X129" s="7"/>
      <c r="Y129" s="7"/>
      <c r="Z129" s="7"/>
      <c r="AA129" s="7"/>
      <c r="AB129" s="7"/>
      <c r="AC129" s="7"/>
    </row>
    <row r="130" spans="1:29">
      <c r="A130" s="12"/>
      <c r="B130" s="16" t="s">
        <v>176</v>
      </c>
      <c r="C130" s="16" t="s">
        <v>178</v>
      </c>
      <c r="D130" s="13"/>
      <c r="E130" s="12" t="s">
        <v>127</v>
      </c>
      <c r="F130" s="12"/>
      <c r="G130" s="14"/>
      <c r="H130" s="14"/>
      <c r="I130" s="14"/>
      <c r="J130" s="14"/>
      <c r="K130" s="9"/>
      <c r="L130" s="9"/>
      <c r="M130" s="9"/>
      <c r="N130" s="12"/>
      <c r="O130" s="12"/>
      <c r="P130" s="12"/>
      <c r="Q130" s="12"/>
      <c r="R130" s="14"/>
      <c r="S130" s="90"/>
      <c r="T130" s="7"/>
      <c r="U130" s="7"/>
      <c r="V130" s="7"/>
      <c r="W130" s="7"/>
      <c r="X130" s="7"/>
      <c r="Y130" s="7"/>
      <c r="Z130" s="7"/>
      <c r="AA130" s="7"/>
      <c r="AB130" s="7"/>
      <c r="AC130" s="7"/>
    </row>
    <row r="131" spans="1:29">
      <c r="A131" s="57"/>
      <c r="B131" s="60"/>
      <c r="C131" s="60" t="s">
        <v>179</v>
      </c>
      <c r="D131" s="58"/>
      <c r="E131" s="57"/>
      <c r="F131" s="57"/>
      <c r="G131" s="61"/>
      <c r="H131" s="61"/>
      <c r="I131" s="61"/>
      <c r="J131" s="61"/>
      <c r="K131" s="92"/>
      <c r="L131" s="92"/>
      <c r="M131" s="92"/>
      <c r="N131" s="57"/>
      <c r="O131" s="57"/>
      <c r="P131" s="57"/>
      <c r="Q131" s="57"/>
      <c r="R131" s="61"/>
      <c r="S131" s="108"/>
      <c r="T131" s="7"/>
      <c r="U131" s="7"/>
      <c r="V131" s="7"/>
      <c r="W131" s="7"/>
      <c r="X131" s="7"/>
      <c r="Y131" s="7"/>
      <c r="Z131" s="7"/>
      <c r="AA131" s="7"/>
      <c r="AB131" s="7"/>
      <c r="AC131" s="7"/>
    </row>
    <row r="132" spans="1:29">
      <c r="A132" s="10">
        <v>2</v>
      </c>
      <c r="B132" s="15" t="s">
        <v>348</v>
      </c>
      <c r="C132" s="15" t="s">
        <v>360</v>
      </c>
      <c r="D132" s="11">
        <v>15000</v>
      </c>
      <c r="E132" s="10" t="s">
        <v>350</v>
      </c>
      <c r="F132" s="10" t="s">
        <v>276</v>
      </c>
      <c r="G132" s="53"/>
      <c r="H132" s="53"/>
      <c r="I132" s="53"/>
      <c r="J132" s="53"/>
      <c r="K132" s="10"/>
      <c r="L132" s="10"/>
      <c r="M132" s="10"/>
      <c r="N132" s="10"/>
      <c r="O132" s="10"/>
      <c r="P132" s="10"/>
      <c r="Q132" s="10"/>
      <c r="R132" s="53"/>
      <c r="S132" s="108"/>
      <c r="T132" s="7"/>
      <c r="U132" s="7"/>
      <c r="V132" s="7"/>
      <c r="W132" s="7"/>
      <c r="X132" s="7"/>
      <c r="Y132" s="7"/>
      <c r="Z132" s="7"/>
      <c r="AA132" s="7"/>
      <c r="AB132" s="7"/>
      <c r="AC132" s="7"/>
    </row>
    <row r="133" spans="1:29">
      <c r="A133" s="12"/>
      <c r="B133" s="16"/>
      <c r="C133" s="16" t="s">
        <v>361</v>
      </c>
      <c r="D133" s="13"/>
      <c r="E133" s="12" t="s">
        <v>127</v>
      </c>
      <c r="F133" s="12" t="s">
        <v>277</v>
      </c>
      <c r="G133" s="14"/>
      <c r="H133" s="14"/>
      <c r="I133" s="14"/>
      <c r="J133" s="14"/>
      <c r="K133" s="9"/>
      <c r="L133" s="9"/>
      <c r="M133" s="9"/>
      <c r="N133" s="12"/>
      <c r="O133" s="12"/>
      <c r="P133" s="12"/>
      <c r="Q133" s="12"/>
      <c r="R133" s="14"/>
      <c r="S133" s="90"/>
      <c r="T133" s="7"/>
      <c r="U133" s="7"/>
      <c r="V133" s="7"/>
      <c r="W133" s="7"/>
      <c r="X133" s="7"/>
      <c r="Y133" s="7"/>
      <c r="Z133" s="7"/>
      <c r="AA133" s="7"/>
      <c r="AB133" s="7"/>
      <c r="AC133" s="7"/>
    </row>
    <row r="134" spans="1:29">
      <c r="A134" s="12"/>
      <c r="B134" s="16"/>
      <c r="C134" s="16" t="s">
        <v>362</v>
      </c>
      <c r="D134" s="13"/>
      <c r="E134" s="12"/>
      <c r="F134" s="12"/>
      <c r="G134" s="14"/>
      <c r="H134" s="14"/>
      <c r="I134" s="14"/>
      <c r="J134" s="14"/>
      <c r="K134" s="9"/>
      <c r="L134" s="9"/>
      <c r="M134" s="9"/>
      <c r="N134" s="12"/>
      <c r="O134" s="12"/>
      <c r="P134" s="12"/>
      <c r="Q134" s="12"/>
      <c r="R134" s="14"/>
      <c r="S134" s="90"/>
      <c r="T134" s="7"/>
      <c r="U134" s="7"/>
      <c r="V134" s="7"/>
      <c r="W134" s="7"/>
      <c r="X134" s="7"/>
      <c r="Y134" s="7"/>
      <c r="Z134" s="7"/>
      <c r="AA134" s="7"/>
      <c r="AB134" s="7"/>
      <c r="AC134" s="7"/>
    </row>
    <row r="135" spans="1:29">
      <c r="A135" s="57"/>
      <c r="B135" s="60"/>
      <c r="C135" s="60" t="s">
        <v>349</v>
      </c>
      <c r="D135" s="58"/>
      <c r="E135" s="57"/>
      <c r="F135" s="57"/>
      <c r="G135" s="61"/>
      <c r="H135" s="61"/>
      <c r="I135" s="61"/>
      <c r="J135" s="61"/>
      <c r="K135" s="92"/>
      <c r="L135" s="92"/>
      <c r="M135" s="92"/>
      <c r="N135" s="57"/>
      <c r="O135" s="57"/>
      <c r="P135" s="57"/>
      <c r="Q135" s="57"/>
      <c r="R135" s="61"/>
      <c r="S135" s="90"/>
      <c r="T135" s="7"/>
      <c r="U135" s="7"/>
      <c r="V135" s="7"/>
      <c r="W135" s="7"/>
      <c r="X135" s="7"/>
      <c r="Y135" s="7"/>
      <c r="Z135" s="7"/>
      <c r="AA135" s="7"/>
      <c r="AB135" s="7"/>
      <c r="AC135" s="7"/>
    </row>
    <row r="136" spans="1:29" ht="21.75" customHeight="1">
      <c r="A136" s="93"/>
      <c r="B136" s="94"/>
      <c r="C136" s="94"/>
      <c r="D136" s="95"/>
      <c r="E136" s="93"/>
      <c r="F136" s="93"/>
      <c r="G136" s="96"/>
      <c r="H136" s="96"/>
      <c r="I136" s="96"/>
      <c r="J136" s="96"/>
      <c r="K136" s="97"/>
      <c r="L136" s="97"/>
      <c r="M136" s="97"/>
      <c r="N136" s="93"/>
      <c r="O136" s="93"/>
      <c r="P136" s="93"/>
      <c r="Q136" s="93"/>
      <c r="R136" s="96"/>
      <c r="S136" s="90"/>
      <c r="T136" s="7"/>
      <c r="U136" s="7"/>
      <c r="V136" s="7"/>
      <c r="W136" s="7"/>
      <c r="X136" s="7"/>
      <c r="Y136" s="7"/>
      <c r="Z136" s="7"/>
      <c r="AA136" s="7"/>
      <c r="AB136" s="7"/>
      <c r="AC136" s="7"/>
    </row>
    <row r="137" spans="1:29">
      <c r="A137" s="6">
        <v>3.2</v>
      </c>
      <c r="B137" s="6" t="s">
        <v>98</v>
      </c>
      <c r="C137" s="83"/>
      <c r="D137" s="85"/>
      <c r="E137" s="83"/>
      <c r="F137" s="83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90"/>
      <c r="T137" s="7"/>
      <c r="U137" s="7"/>
      <c r="V137" s="7"/>
      <c r="W137" s="7"/>
      <c r="X137" s="7"/>
      <c r="Y137" s="7"/>
      <c r="Z137" s="7"/>
      <c r="AA137" s="7"/>
      <c r="AB137" s="7"/>
      <c r="AC137" s="7"/>
    </row>
    <row r="138" spans="1:29">
      <c r="A138" s="180" t="s">
        <v>19</v>
      </c>
      <c r="B138" s="180" t="s">
        <v>85</v>
      </c>
      <c r="C138" s="10" t="s">
        <v>86</v>
      </c>
      <c r="D138" s="11" t="s">
        <v>8</v>
      </c>
      <c r="E138" s="180" t="s">
        <v>22</v>
      </c>
      <c r="F138" s="10" t="s">
        <v>88</v>
      </c>
      <c r="G138" s="181" t="s">
        <v>90</v>
      </c>
      <c r="H138" s="181"/>
      <c r="I138" s="181"/>
      <c r="J138" s="181" t="s">
        <v>272</v>
      </c>
      <c r="K138" s="181"/>
      <c r="L138" s="181"/>
      <c r="M138" s="181"/>
      <c r="N138" s="181"/>
      <c r="O138" s="181"/>
      <c r="P138" s="181"/>
      <c r="Q138" s="181"/>
      <c r="R138" s="181"/>
      <c r="S138" s="90"/>
      <c r="T138" s="7"/>
      <c r="U138" s="7"/>
      <c r="V138" s="7"/>
      <c r="W138" s="7"/>
      <c r="X138" s="7"/>
      <c r="Y138" s="7"/>
      <c r="Z138" s="7"/>
      <c r="AA138" s="7"/>
      <c r="AB138" s="7"/>
      <c r="AC138" s="7"/>
    </row>
    <row r="139" spans="1:29" ht="24">
      <c r="A139" s="180"/>
      <c r="B139" s="180"/>
      <c r="C139" s="57" t="s">
        <v>85</v>
      </c>
      <c r="D139" s="58" t="s">
        <v>87</v>
      </c>
      <c r="E139" s="180"/>
      <c r="F139" s="57" t="s">
        <v>89</v>
      </c>
      <c r="G139" s="8" t="s">
        <v>23</v>
      </c>
      <c r="H139" s="8" t="s">
        <v>24</v>
      </c>
      <c r="I139" s="8" t="s">
        <v>25</v>
      </c>
      <c r="J139" s="8" t="s">
        <v>26</v>
      </c>
      <c r="K139" s="8" t="s">
        <v>27</v>
      </c>
      <c r="L139" s="8" t="s">
        <v>28</v>
      </c>
      <c r="M139" s="8" t="s">
        <v>29</v>
      </c>
      <c r="N139" s="8" t="s">
        <v>38</v>
      </c>
      <c r="O139" s="8" t="s">
        <v>30</v>
      </c>
      <c r="P139" s="8" t="s">
        <v>31</v>
      </c>
      <c r="Q139" s="8" t="s">
        <v>32</v>
      </c>
      <c r="R139" s="8" t="s">
        <v>33</v>
      </c>
      <c r="S139" s="90"/>
      <c r="T139" s="7"/>
      <c r="U139" s="7"/>
      <c r="V139" s="7"/>
      <c r="W139" s="7"/>
      <c r="X139" s="7"/>
      <c r="Y139" s="7"/>
      <c r="Z139" s="7"/>
      <c r="AA139" s="7"/>
      <c r="AB139" s="7"/>
      <c r="AC139" s="7"/>
    </row>
    <row r="140" spans="1:29" s="84" customFormat="1">
      <c r="A140" s="10">
        <v>1</v>
      </c>
      <c r="B140" s="15" t="s">
        <v>180</v>
      </c>
      <c r="C140" s="15" t="s">
        <v>183</v>
      </c>
      <c r="D140" s="11">
        <v>100000</v>
      </c>
      <c r="E140" s="10" t="s">
        <v>126</v>
      </c>
      <c r="F140" s="10" t="s">
        <v>99</v>
      </c>
      <c r="G140" s="10"/>
      <c r="H140" s="53"/>
      <c r="I140" s="53"/>
      <c r="J140" s="53"/>
      <c r="K140" s="98"/>
      <c r="L140" s="98"/>
      <c r="M140" s="98"/>
      <c r="N140" s="10"/>
      <c r="O140" s="10"/>
      <c r="P140" s="10"/>
      <c r="Q140" s="10"/>
      <c r="R140" s="53"/>
      <c r="S140" s="82"/>
      <c r="T140" s="83"/>
      <c r="U140" s="83"/>
      <c r="V140" s="83"/>
      <c r="W140" s="83"/>
      <c r="X140" s="83"/>
      <c r="Y140" s="83"/>
      <c r="Z140" s="83"/>
      <c r="AA140" s="83"/>
      <c r="AB140" s="83"/>
      <c r="AC140" s="83"/>
    </row>
    <row r="141" spans="1:29">
      <c r="A141" s="12"/>
      <c r="B141" s="16" t="s">
        <v>181</v>
      </c>
      <c r="C141" s="16" t="s">
        <v>184</v>
      </c>
      <c r="D141" s="13"/>
      <c r="E141" s="12" t="s">
        <v>127</v>
      </c>
      <c r="F141" s="12"/>
      <c r="G141" s="14"/>
      <c r="H141" s="14"/>
      <c r="I141" s="14"/>
      <c r="J141" s="14"/>
      <c r="K141" s="9"/>
      <c r="L141" s="9"/>
      <c r="M141" s="9"/>
      <c r="N141" s="12"/>
      <c r="O141" s="12"/>
      <c r="P141" s="12"/>
      <c r="Q141" s="12"/>
      <c r="R141" s="14"/>
    </row>
    <row r="142" spans="1:29">
      <c r="A142" s="57"/>
      <c r="B142" s="60" t="s">
        <v>182</v>
      </c>
      <c r="C142" s="60"/>
      <c r="D142" s="58"/>
      <c r="E142" s="57"/>
      <c r="F142" s="57"/>
      <c r="G142" s="61"/>
      <c r="H142" s="61"/>
      <c r="I142" s="61"/>
      <c r="J142" s="61"/>
      <c r="K142" s="92"/>
      <c r="L142" s="92"/>
      <c r="M142" s="92"/>
      <c r="N142" s="57"/>
      <c r="O142" s="57"/>
      <c r="P142" s="57"/>
      <c r="Q142" s="57"/>
      <c r="R142" s="61"/>
    </row>
    <row r="143" spans="1:29" ht="30.75" customHeight="1">
      <c r="A143" s="6">
        <v>3.3</v>
      </c>
      <c r="B143" s="6" t="s">
        <v>185</v>
      </c>
      <c r="C143" s="83"/>
      <c r="D143" s="85"/>
      <c r="E143" s="83"/>
      <c r="F143" s="83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90"/>
      <c r="T143" s="7"/>
      <c r="U143" s="7"/>
      <c r="V143" s="7"/>
      <c r="W143" s="7"/>
      <c r="X143" s="7"/>
      <c r="Y143" s="7"/>
      <c r="Z143" s="7"/>
      <c r="AA143" s="7"/>
      <c r="AB143" s="7"/>
      <c r="AC143" s="7"/>
    </row>
    <row r="144" spans="1:29">
      <c r="A144" s="180" t="s">
        <v>19</v>
      </c>
      <c r="B144" s="180" t="s">
        <v>85</v>
      </c>
      <c r="C144" s="10" t="s">
        <v>86</v>
      </c>
      <c r="D144" s="11" t="s">
        <v>8</v>
      </c>
      <c r="E144" s="180" t="s">
        <v>22</v>
      </c>
      <c r="F144" s="10" t="s">
        <v>88</v>
      </c>
      <c r="G144" s="181" t="s">
        <v>90</v>
      </c>
      <c r="H144" s="181"/>
      <c r="I144" s="181"/>
      <c r="J144" s="181" t="s">
        <v>272</v>
      </c>
      <c r="K144" s="181"/>
      <c r="L144" s="181"/>
      <c r="M144" s="181"/>
      <c r="N144" s="181"/>
      <c r="O144" s="181"/>
      <c r="P144" s="181"/>
      <c r="Q144" s="181"/>
      <c r="R144" s="181"/>
      <c r="S144" s="90"/>
      <c r="T144" s="7"/>
      <c r="U144" s="7"/>
      <c r="V144" s="7"/>
      <c r="W144" s="7"/>
      <c r="X144" s="7"/>
      <c r="Y144" s="7"/>
      <c r="Z144" s="7"/>
      <c r="AA144" s="7"/>
      <c r="AB144" s="7"/>
      <c r="AC144" s="7"/>
    </row>
    <row r="145" spans="1:29" ht="24">
      <c r="A145" s="180"/>
      <c r="B145" s="180"/>
      <c r="C145" s="57" t="s">
        <v>85</v>
      </c>
      <c r="D145" s="58" t="s">
        <v>87</v>
      </c>
      <c r="E145" s="180"/>
      <c r="F145" s="57" t="s">
        <v>89</v>
      </c>
      <c r="G145" s="8" t="s">
        <v>23</v>
      </c>
      <c r="H145" s="8" t="s">
        <v>24</v>
      </c>
      <c r="I145" s="8" t="s">
        <v>25</v>
      </c>
      <c r="J145" s="8" t="s">
        <v>26</v>
      </c>
      <c r="K145" s="8" t="s">
        <v>27</v>
      </c>
      <c r="L145" s="8" t="s">
        <v>28</v>
      </c>
      <c r="M145" s="8" t="s">
        <v>29</v>
      </c>
      <c r="N145" s="8" t="s">
        <v>38</v>
      </c>
      <c r="O145" s="8" t="s">
        <v>30</v>
      </c>
      <c r="P145" s="8" t="s">
        <v>31</v>
      </c>
      <c r="Q145" s="8" t="s">
        <v>32</v>
      </c>
      <c r="R145" s="8" t="s">
        <v>33</v>
      </c>
      <c r="S145" s="90"/>
      <c r="T145" s="7"/>
      <c r="U145" s="7"/>
      <c r="V145" s="7"/>
      <c r="W145" s="7"/>
      <c r="X145" s="7"/>
      <c r="Y145" s="7"/>
      <c r="Z145" s="7"/>
      <c r="AA145" s="7"/>
      <c r="AB145" s="7"/>
      <c r="AC145" s="7"/>
    </row>
    <row r="146" spans="1:29">
      <c r="A146" s="10">
        <v>1</v>
      </c>
      <c r="B146" s="15" t="s">
        <v>273</v>
      </c>
      <c r="C146" s="15" t="s">
        <v>363</v>
      </c>
      <c r="D146" s="11">
        <v>20000</v>
      </c>
      <c r="E146" s="10" t="s">
        <v>275</v>
      </c>
      <c r="F146" s="10" t="s">
        <v>276</v>
      </c>
      <c r="G146" s="53"/>
      <c r="H146" s="53"/>
      <c r="I146" s="53"/>
      <c r="J146" s="53"/>
      <c r="K146" s="98"/>
      <c r="L146" s="98"/>
      <c r="M146" s="98"/>
      <c r="N146" s="10"/>
      <c r="O146" s="10"/>
      <c r="P146" s="10"/>
      <c r="Q146" s="10"/>
      <c r="R146" s="53"/>
      <c r="S146" s="90"/>
      <c r="T146" s="7"/>
      <c r="U146" s="7"/>
      <c r="V146" s="7"/>
      <c r="W146" s="7"/>
      <c r="X146" s="7"/>
      <c r="Y146" s="7"/>
      <c r="Z146" s="7"/>
      <c r="AA146" s="7"/>
      <c r="AB146" s="7"/>
      <c r="AC146" s="7"/>
    </row>
    <row r="147" spans="1:29">
      <c r="A147" s="57"/>
      <c r="B147" s="60" t="s">
        <v>274</v>
      </c>
      <c r="C147" s="60" t="s">
        <v>364</v>
      </c>
      <c r="D147" s="58"/>
      <c r="E147" s="57" t="s">
        <v>127</v>
      </c>
      <c r="F147" s="57" t="s">
        <v>277</v>
      </c>
      <c r="G147" s="61"/>
      <c r="H147" s="61"/>
      <c r="I147" s="61"/>
      <c r="J147" s="61"/>
      <c r="K147" s="92"/>
      <c r="L147" s="92"/>
      <c r="M147" s="92"/>
      <c r="N147" s="57"/>
      <c r="O147" s="57"/>
      <c r="P147" s="57"/>
      <c r="Q147" s="57"/>
      <c r="R147" s="61"/>
      <c r="S147" s="90"/>
      <c r="T147" s="7"/>
      <c r="U147" s="7"/>
      <c r="V147" s="7"/>
      <c r="W147" s="7"/>
      <c r="X147" s="7"/>
      <c r="Y147" s="7"/>
      <c r="Z147" s="7"/>
      <c r="AA147" s="7"/>
      <c r="AB147" s="7"/>
      <c r="AC147" s="7"/>
    </row>
    <row r="148" spans="1:29">
      <c r="A148" s="93"/>
      <c r="B148" s="94"/>
      <c r="C148" s="94"/>
      <c r="D148" s="95"/>
      <c r="E148" s="93"/>
      <c r="F148" s="93"/>
      <c r="G148" s="96"/>
      <c r="H148" s="96"/>
      <c r="I148" s="96"/>
      <c r="J148" s="96"/>
      <c r="K148" s="97"/>
      <c r="L148" s="97"/>
      <c r="M148" s="97"/>
      <c r="N148" s="93"/>
      <c r="O148" s="93"/>
      <c r="P148" s="93"/>
      <c r="Q148" s="93"/>
      <c r="R148" s="96"/>
      <c r="S148" s="90">
        <v>11</v>
      </c>
      <c r="T148" s="7"/>
      <c r="U148" s="7"/>
      <c r="V148" s="7"/>
      <c r="W148" s="7"/>
      <c r="X148" s="7"/>
      <c r="Y148" s="7"/>
      <c r="Z148" s="7"/>
      <c r="AA148" s="7"/>
      <c r="AB148" s="7"/>
      <c r="AC148" s="7"/>
    </row>
    <row r="149" spans="1:29" ht="25.5" customHeight="1">
      <c r="A149" s="83" t="s">
        <v>17</v>
      </c>
      <c r="B149" s="83"/>
      <c r="C149" s="83"/>
      <c r="D149" s="85"/>
      <c r="E149" s="83"/>
      <c r="F149" s="83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90"/>
      <c r="T149" s="7"/>
      <c r="U149" s="7"/>
      <c r="V149" s="7"/>
      <c r="W149" s="7"/>
      <c r="X149" s="7"/>
      <c r="Y149" s="7"/>
      <c r="Z149" s="7"/>
      <c r="AA149" s="7"/>
      <c r="AB149" s="7"/>
      <c r="AC149" s="7"/>
    </row>
    <row r="150" spans="1:29">
      <c r="A150" s="6">
        <v>4.0999999999999996</v>
      </c>
      <c r="B150" s="6" t="s">
        <v>186</v>
      </c>
      <c r="C150" s="83"/>
      <c r="D150" s="85"/>
      <c r="E150" s="83"/>
      <c r="F150" s="83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90"/>
      <c r="T150" s="7"/>
      <c r="U150" s="7"/>
      <c r="V150" s="7"/>
      <c r="W150" s="7"/>
      <c r="X150" s="7"/>
      <c r="Y150" s="7"/>
      <c r="Z150" s="7"/>
      <c r="AA150" s="7"/>
      <c r="AB150" s="7"/>
      <c r="AC150" s="7"/>
    </row>
    <row r="151" spans="1:29">
      <c r="A151" s="180" t="s">
        <v>19</v>
      </c>
      <c r="B151" s="180" t="s">
        <v>85</v>
      </c>
      <c r="C151" s="10" t="s">
        <v>86</v>
      </c>
      <c r="D151" s="11" t="s">
        <v>8</v>
      </c>
      <c r="E151" s="180" t="s">
        <v>22</v>
      </c>
      <c r="F151" s="10" t="s">
        <v>88</v>
      </c>
      <c r="G151" s="181" t="s">
        <v>90</v>
      </c>
      <c r="H151" s="181"/>
      <c r="I151" s="181"/>
      <c r="J151" s="181" t="s">
        <v>272</v>
      </c>
      <c r="K151" s="181"/>
      <c r="L151" s="181"/>
      <c r="M151" s="181"/>
      <c r="N151" s="181"/>
      <c r="O151" s="181"/>
      <c r="P151" s="181"/>
      <c r="Q151" s="181"/>
      <c r="R151" s="181"/>
      <c r="S151" s="90"/>
      <c r="T151" s="7"/>
      <c r="U151" s="7"/>
      <c r="V151" s="7"/>
      <c r="W151" s="7"/>
      <c r="X151" s="7"/>
      <c r="Y151" s="7"/>
      <c r="Z151" s="7"/>
      <c r="AA151" s="7"/>
      <c r="AB151" s="7"/>
      <c r="AC151" s="7"/>
    </row>
    <row r="152" spans="1:29" ht="24">
      <c r="A152" s="180"/>
      <c r="B152" s="180"/>
      <c r="C152" s="57" t="s">
        <v>85</v>
      </c>
      <c r="D152" s="58" t="s">
        <v>87</v>
      </c>
      <c r="E152" s="180"/>
      <c r="F152" s="57" t="s">
        <v>89</v>
      </c>
      <c r="G152" s="8" t="s">
        <v>23</v>
      </c>
      <c r="H152" s="8" t="s">
        <v>24</v>
      </c>
      <c r="I152" s="8" t="s">
        <v>25</v>
      </c>
      <c r="J152" s="8" t="s">
        <v>26</v>
      </c>
      <c r="K152" s="8" t="s">
        <v>27</v>
      </c>
      <c r="L152" s="8" t="s">
        <v>28</v>
      </c>
      <c r="M152" s="8" t="s">
        <v>29</v>
      </c>
      <c r="N152" s="8" t="s">
        <v>38</v>
      </c>
      <c r="O152" s="8" t="s">
        <v>30</v>
      </c>
      <c r="P152" s="8" t="s">
        <v>31</v>
      </c>
      <c r="Q152" s="8" t="s">
        <v>32</v>
      </c>
      <c r="R152" s="8" t="s">
        <v>33</v>
      </c>
      <c r="S152" s="90"/>
      <c r="T152" s="7"/>
      <c r="U152" s="7"/>
      <c r="V152" s="7"/>
      <c r="W152" s="7"/>
      <c r="X152" s="7"/>
      <c r="Y152" s="7"/>
      <c r="Z152" s="7"/>
      <c r="AA152" s="7"/>
      <c r="AB152" s="7"/>
      <c r="AC152" s="7"/>
    </row>
    <row r="153" spans="1:29">
      <c r="A153" s="10">
        <v>1</v>
      </c>
      <c r="B153" s="15" t="s">
        <v>187</v>
      </c>
      <c r="C153" s="15" t="s">
        <v>192</v>
      </c>
      <c r="D153" s="11">
        <v>150000</v>
      </c>
      <c r="E153" s="10" t="s">
        <v>195</v>
      </c>
      <c r="F153" s="10" t="s">
        <v>99</v>
      </c>
      <c r="G153" s="53"/>
      <c r="H153" s="53"/>
      <c r="I153" s="53"/>
      <c r="J153" s="53"/>
      <c r="K153" s="98"/>
      <c r="L153" s="98"/>
      <c r="M153" s="98"/>
      <c r="N153" s="10"/>
      <c r="O153" s="10"/>
      <c r="P153" s="10"/>
      <c r="Q153" s="10"/>
      <c r="R153" s="10"/>
      <c r="S153" s="90"/>
      <c r="T153" s="7"/>
      <c r="U153" s="7"/>
      <c r="V153" s="7"/>
      <c r="W153" s="7"/>
      <c r="X153" s="7"/>
      <c r="Y153" s="7"/>
      <c r="Z153" s="7"/>
      <c r="AA153" s="7"/>
      <c r="AB153" s="7"/>
      <c r="AC153" s="7"/>
    </row>
    <row r="154" spans="1:29">
      <c r="A154" s="12"/>
      <c r="B154" s="16" t="s">
        <v>188</v>
      </c>
      <c r="C154" s="16" t="s">
        <v>193</v>
      </c>
      <c r="D154" s="13"/>
      <c r="E154" s="12" t="s">
        <v>127</v>
      </c>
      <c r="F154" s="12"/>
      <c r="G154" s="14"/>
      <c r="H154" s="14"/>
      <c r="I154" s="14"/>
      <c r="J154" s="14"/>
      <c r="K154" s="9"/>
      <c r="L154" s="9"/>
      <c r="M154" s="9"/>
      <c r="N154" s="12"/>
      <c r="O154" s="12"/>
      <c r="P154" s="12"/>
      <c r="Q154" s="12"/>
      <c r="R154" s="14"/>
      <c r="S154" s="90"/>
      <c r="T154" s="7"/>
      <c r="U154" s="7"/>
      <c r="V154" s="7"/>
      <c r="W154" s="7"/>
      <c r="X154" s="7"/>
      <c r="Y154" s="7"/>
      <c r="Z154" s="7"/>
      <c r="AA154" s="7"/>
      <c r="AB154" s="7"/>
      <c r="AC154" s="7"/>
    </row>
    <row r="155" spans="1:29">
      <c r="A155" s="12"/>
      <c r="B155" s="16" t="s">
        <v>189</v>
      </c>
      <c r="C155" s="16" t="s">
        <v>194</v>
      </c>
      <c r="D155" s="13"/>
      <c r="E155" s="12"/>
      <c r="F155" s="12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90"/>
      <c r="T155" s="7"/>
      <c r="U155" s="7"/>
      <c r="V155" s="7"/>
      <c r="W155" s="7"/>
      <c r="X155" s="7"/>
      <c r="Y155" s="7"/>
      <c r="Z155" s="7"/>
      <c r="AA155" s="7"/>
      <c r="AB155" s="7"/>
      <c r="AC155" s="7"/>
    </row>
    <row r="156" spans="1:29">
      <c r="A156" s="12"/>
      <c r="B156" s="16" t="s">
        <v>190</v>
      </c>
      <c r="C156" s="16"/>
      <c r="D156" s="13"/>
      <c r="E156" s="12"/>
      <c r="F156" s="12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90"/>
      <c r="T156" s="7"/>
      <c r="U156" s="7"/>
      <c r="V156" s="7"/>
      <c r="W156" s="7"/>
      <c r="X156" s="7"/>
      <c r="Y156" s="7"/>
      <c r="Z156" s="7"/>
      <c r="AA156" s="7"/>
      <c r="AB156" s="7"/>
      <c r="AC156" s="7"/>
    </row>
    <row r="157" spans="1:29">
      <c r="A157" s="57"/>
      <c r="B157" s="60" t="s">
        <v>191</v>
      </c>
      <c r="C157" s="60"/>
      <c r="D157" s="58"/>
      <c r="E157" s="57"/>
      <c r="F157" s="57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90"/>
      <c r="T157" s="7"/>
      <c r="U157" s="7"/>
      <c r="V157" s="7"/>
      <c r="W157" s="7"/>
      <c r="X157" s="7"/>
      <c r="Y157" s="7"/>
      <c r="Z157" s="7"/>
      <c r="AA157" s="7"/>
      <c r="AB157" s="7"/>
      <c r="AC157" s="7"/>
    </row>
    <row r="158" spans="1:29">
      <c r="A158" s="93"/>
      <c r="B158" s="93"/>
      <c r="C158" s="94"/>
      <c r="D158" s="95"/>
      <c r="E158" s="93"/>
      <c r="F158" s="93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0"/>
      <c r="T158" s="7"/>
      <c r="U158" s="7"/>
      <c r="V158" s="7"/>
      <c r="W158" s="7"/>
      <c r="X158" s="7"/>
      <c r="Y158" s="7"/>
      <c r="Z158" s="7"/>
      <c r="AA158" s="7"/>
      <c r="AB158" s="7"/>
      <c r="AC158" s="7"/>
    </row>
    <row r="159" spans="1:29">
      <c r="A159" s="6">
        <v>4.2</v>
      </c>
      <c r="B159" s="6" t="s">
        <v>164</v>
      </c>
      <c r="C159" s="83"/>
      <c r="D159" s="85"/>
      <c r="E159" s="83"/>
      <c r="F159" s="83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90"/>
      <c r="T159" s="7"/>
      <c r="U159" s="7"/>
      <c r="V159" s="7"/>
      <c r="W159" s="7"/>
      <c r="X159" s="7"/>
      <c r="Y159" s="7"/>
      <c r="Z159" s="7"/>
      <c r="AA159" s="7"/>
      <c r="AB159" s="7"/>
      <c r="AC159" s="7"/>
    </row>
    <row r="160" spans="1:29">
      <c r="A160" s="180" t="s">
        <v>19</v>
      </c>
      <c r="B160" s="180" t="s">
        <v>85</v>
      </c>
      <c r="C160" s="10" t="s">
        <v>86</v>
      </c>
      <c r="D160" s="11" t="s">
        <v>8</v>
      </c>
      <c r="E160" s="180" t="s">
        <v>22</v>
      </c>
      <c r="F160" s="10" t="s">
        <v>88</v>
      </c>
      <c r="G160" s="181" t="s">
        <v>90</v>
      </c>
      <c r="H160" s="181"/>
      <c r="I160" s="181"/>
      <c r="J160" s="181" t="s">
        <v>272</v>
      </c>
      <c r="K160" s="181"/>
      <c r="L160" s="181"/>
      <c r="M160" s="181"/>
      <c r="N160" s="181"/>
      <c r="O160" s="181"/>
      <c r="P160" s="181"/>
      <c r="Q160" s="181"/>
      <c r="R160" s="181"/>
      <c r="S160" s="90"/>
      <c r="T160" s="7"/>
      <c r="U160" s="7"/>
      <c r="V160" s="7"/>
      <c r="W160" s="7"/>
      <c r="X160" s="7"/>
      <c r="Y160" s="7"/>
      <c r="Z160" s="7"/>
      <c r="AA160" s="7"/>
      <c r="AB160" s="7"/>
      <c r="AC160" s="7"/>
    </row>
    <row r="161" spans="1:29" ht="24">
      <c r="A161" s="180"/>
      <c r="B161" s="180"/>
      <c r="C161" s="57" t="s">
        <v>85</v>
      </c>
      <c r="D161" s="58" t="s">
        <v>87</v>
      </c>
      <c r="E161" s="180"/>
      <c r="F161" s="57" t="s">
        <v>89</v>
      </c>
      <c r="G161" s="8" t="s">
        <v>23</v>
      </c>
      <c r="H161" s="8" t="s">
        <v>24</v>
      </c>
      <c r="I161" s="8" t="s">
        <v>25</v>
      </c>
      <c r="J161" s="8" t="s">
        <v>26</v>
      </c>
      <c r="K161" s="8" t="s">
        <v>27</v>
      </c>
      <c r="L161" s="8" t="s">
        <v>28</v>
      </c>
      <c r="M161" s="8" t="s">
        <v>29</v>
      </c>
      <c r="N161" s="8" t="s">
        <v>38</v>
      </c>
      <c r="O161" s="8" t="s">
        <v>30</v>
      </c>
      <c r="P161" s="8" t="s">
        <v>31</v>
      </c>
      <c r="Q161" s="8" t="s">
        <v>32</v>
      </c>
      <c r="R161" s="8" t="s">
        <v>33</v>
      </c>
      <c r="S161" s="90"/>
      <c r="T161" s="7"/>
      <c r="U161" s="7"/>
      <c r="V161" s="7"/>
      <c r="W161" s="7"/>
      <c r="X161" s="7"/>
      <c r="Y161" s="7"/>
      <c r="Z161" s="7"/>
      <c r="AA161" s="7"/>
      <c r="AB161" s="7"/>
      <c r="AC161" s="7"/>
    </row>
    <row r="162" spans="1:29">
      <c r="A162" s="10">
        <v>1</v>
      </c>
      <c r="B162" s="15" t="s">
        <v>196</v>
      </c>
      <c r="C162" s="15" t="s">
        <v>198</v>
      </c>
      <c r="D162" s="11">
        <v>80000</v>
      </c>
      <c r="E162" s="10" t="s">
        <v>195</v>
      </c>
      <c r="F162" s="10" t="s">
        <v>201</v>
      </c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90"/>
      <c r="T162" s="7"/>
      <c r="U162" s="7"/>
      <c r="V162" s="7"/>
      <c r="W162" s="7"/>
      <c r="X162" s="7"/>
      <c r="Y162" s="7"/>
      <c r="Z162" s="7"/>
      <c r="AA162" s="7"/>
      <c r="AB162" s="7"/>
      <c r="AC162" s="7"/>
    </row>
    <row r="163" spans="1:29">
      <c r="A163" s="12"/>
      <c r="B163" s="16" t="s">
        <v>197</v>
      </c>
      <c r="C163" s="16" t="s">
        <v>199</v>
      </c>
      <c r="D163" s="13"/>
      <c r="E163" s="12" t="s">
        <v>127</v>
      </c>
      <c r="F163" s="12"/>
      <c r="G163" s="14"/>
      <c r="H163" s="14"/>
      <c r="I163" s="14"/>
      <c r="J163" s="14"/>
      <c r="K163" s="9"/>
      <c r="L163" s="9"/>
      <c r="M163" s="9"/>
      <c r="N163" s="12"/>
      <c r="O163" s="12"/>
      <c r="P163" s="12"/>
      <c r="Q163" s="12"/>
      <c r="R163" s="14"/>
      <c r="S163" s="90"/>
      <c r="T163" s="7"/>
      <c r="U163" s="7"/>
      <c r="V163" s="7"/>
      <c r="W163" s="7"/>
      <c r="X163" s="7"/>
      <c r="Y163" s="7"/>
      <c r="Z163" s="7"/>
      <c r="AA163" s="7"/>
      <c r="AB163" s="7"/>
      <c r="AC163" s="7"/>
    </row>
    <row r="164" spans="1:29">
      <c r="A164" s="57"/>
      <c r="B164" s="60"/>
      <c r="C164" s="60" t="s">
        <v>200</v>
      </c>
      <c r="D164" s="58"/>
      <c r="E164" s="57"/>
      <c r="F164" s="57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90"/>
      <c r="T164" s="7"/>
      <c r="U164" s="7"/>
      <c r="V164" s="7"/>
      <c r="W164" s="7"/>
      <c r="X164" s="7"/>
      <c r="Y164" s="7"/>
      <c r="Z164" s="7"/>
      <c r="AA164" s="7"/>
      <c r="AB164" s="7"/>
      <c r="AC164" s="7"/>
    </row>
    <row r="165" spans="1:29">
      <c r="A165" s="10">
        <v>2</v>
      </c>
      <c r="B165" s="15" t="s">
        <v>202</v>
      </c>
      <c r="C165" s="15" t="s">
        <v>203</v>
      </c>
      <c r="D165" s="11">
        <v>10000</v>
      </c>
      <c r="E165" s="10" t="s">
        <v>195</v>
      </c>
      <c r="F165" s="10" t="s">
        <v>201</v>
      </c>
      <c r="G165" s="10"/>
      <c r="H165" s="10"/>
      <c r="I165" s="10"/>
      <c r="J165" s="10"/>
      <c r="K165" s="10"/>
      <c r="L165" s="10"/>
      <c r="M165" s="10"/>
      <c r="N165" s="10"/>
      <c r="O165" s="53"/>
      <c r="P165" s="53"/>
      <c r="Q165" s="53"/>
      <c r="R165" s="53"/>
      <c r="S165" s="90"/>
      <c r="T165" s="7"/>
      <c r="U165" s="7"/>
      <c r="V165" s="7"/>
      <c r="W165" s="7"/>
      <c r="X165" s="7"/>
      <c r="Y165" s="7"/>
      <c r="Z165" s="7"/>
      <c r="AA165" s="7"/>
      <c r="AB165" s="7"/>
      <c r="AC165" s="7"/>
    </row>
    <row r="166" spans="1:29">
      <c r="A166" s="12"/>
      <c r="B166" s="16"/>
      <c r="C166" s="16" t="s">
        <v>204</v>
      </c>
      <c r="D166" s="13"/>
      <c r="E166" s="12" t="s">
        <v>127</v>
      </c>
      <c r="F166" s="12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90"/>
      <c r="T166" s="7"/>
      <c r="U166" s="7"/>
      <c r="V166" s="7"/>
      <c r="W166" s="7"/>
      <c r="X166" s="7"/>
      <c r="Y166" s="7"/>
      <c r="Z166" s="7"/>
      <c r="AA166" s="7"/>
      <c r="AB166" s="7"/>
      <c r="AC166" s="7"/>
    </row>
    <row r="167" spans="1:29">
      <c r="A167" s="57"/>
      <c r="B167" s="60"/>
      <c r="C167" s="60" t="s">
        <v>205</v>
      </c>
      <c r="D167" s="58"/>
      <c r="E167" s="57"/>
      <c r="F167" s="57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90"/>
      <c r="T167" s="7"/>
      <c r="U167" s="7"/>
      <c r="V167" s="7"/>
      <c r="W167" s="7"/>
      <c r="X167" s="7"/>
      <c r="Y167" s="7"/>
      <c r="Z167" s="7"/>
      <c r="AA167" s="7"/>
      <c r="AB167" s="7"/>
      <c r="AC167" s="7"/>
    </row>
    <row r="168" spans="1:29">
      <c r="A168" s="93"/>
      <c r="B168" s="94"/>
      <c r="C168" s="94"/>
      <c r="D168" s="95"/>
      <c r="E168" s="93"/>
      <c r="F168" s="93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0"/>
      <c r="T168" s="7"/>
      <c r="U168" s="7"/>
      <c r="V168" s="7"/>
      <c r="W168" s="7"/>
      <c r="X168" s="7"/>
      <c r="Y168" s="7"/>
      <c r="Z168" s="7"/>
      <c r="AA168" s="7"/>
      <c r="AB168" s="7"/>
      <c r="AC168" s="7"/>
    </row>
    <row r="169" spans="1:29">
      <c r="A169" s="109"/>
      <c r="B169" s="150"/>
      <c r="C169" s="150"/>
      <c r="D169" s="95"/>
      <c r="E169" s="109"/>
      <c r="F169" s="109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0"/>
      <c r="T169" s="7"/>
      <c r="U169" s="7"/>
      <c r="V169" s="7"/>
      <c r="W169" s="7"/>
      <c r="X169" s="7"/>
      <c r="Y169" s="7"/>
      <c r="Z169" s="7"/>
      <c r="AA169" s="7"/>
      <c r="AB169" s="7"/>
      <c r="AC169" s="7"/>
    </row>
    <row r="170" spans="1:29">
      <c r="A170" s="109"/>
      <c r="B170" s="150"/>
      <c r="C170" s="150"/>
      <c r="D170" s="95"/>
      <c r="E170" s="109"/>
      <c r="F170" s="109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0"/>
      <c r="T170" s="7"/>
      <c r="U170" s="7"/>
      <c r="V170" s="7"/>
      <c r="W170" s="7"/>
      <c r="X170" s="7"/>
      <c r="Y170" s="7"/>
      <c r="Z170" s="7"/>
      <c r="AA170" s="7"/>
      <c r="AB170" s="7"/>
      <c r="AC170" s="7"/>
    </row>
    <row r="171" spans="1:29">
      <c r="A171" s="109"/>
      <c r="B171" s="150"/>
      <c r="C171" s="150"/>
      <c r="D171" s="95"/>
      <c r="E171" s="109"/>
      <c r="F171" s="109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0"/>
      <c r="T171" s="7"/>
      <c r="U171" s="7"/>
      <c r="V171" s="7"/>
      <c r="W171" s="7"/>
      <c r="X171" s="7"/>
      <c r="Y171" s="7"/>
      <c r="Z171" s="7"/>
      <c r="AA171" s="7"/>
      <c r="AB171" s="7"/>
      <c r="AC171" s="7"/>
    </row>
    <row r="172" spans="1:29">
      <c r="A172" s="109"/>
      <c r="B172" s="150"/>
      <c r="C172" s="150"/>
      <c r="D172" s="95"/>
      <c r="E172" s="109"/>
      <c r="F172" s="109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0">
        <v>12</v>
      </c>
      <c r="T172" s="7"/>
      <c r="U172" s="7"/>
      <c r="V172" s="7"/>
      <c r="W172" s="7"/>
      <c r="X172" s="7"/>
      <c r="Y172" s="7"/>
      <c r="Z172" s="7"/>
      <c r="AA172" s="7"/>
      <c r="AB172" s="7"/>
      <c r="AC172" s="7"/>
    </row>
    <row r="173" spans="1:29">
      <c r="A173" s="93">
        <v>4.3</v>
      </c>
      <c r="B173" s="184" t="s">
        <v>163</v>
      </c>
      <c r="C173" s="184"/>
      <c r="D173" s="95"/>
      <c r="E173" s="93"/>
      <c r="F173" s="93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0"/>
      <c r="T173" s="7"/>
      <c r="U173" s="7"/>
      <c r="V173" s="7"/>
      <c r="W173" s="7"/>
      <c r="X173" s="7"/>
      <c r="Y173" s="7"/>
      <c r="Z173" s="7"/>
      <c r="AA173" s="7"/>
      <c r="AB173" s="7"/>
      <c r="AC173" s="7"/>
    </row>
    <row r="174" spans="1:29">
      <c r="A174" s="180" t="s">
        <v>19</v>
      </c>
      <c r="B174" s="180" t="s">
        <v>85</v>
      </c>
      <c r="C174" s="10" t="s">
        <v>86</v>
      </c>
      <c r="D174" s="11" t="s">
        <v>8</v>
      </c>
      <c r="E174" s="180" t="s">
        <v>22</v>
      </c>
      <c r="F174" s="10" t="s">
        <v>88</v>
      </c>
      <c r="G174" s="181" t="s">
        <v>90</v>
      </c>
      <c r="H174" s="181"/>
      <c r="I174" s="181"/>
      <c r="J174" s="181" t="s">
        <v>272</v>
      </c>
      <c r="K174" s="181"/>
      <c r="L174" s="181"/>
      <c r="M174" s="181"/>
      <c r="N174" s="181"/>
      <c r="O174" s="181"/>
      <c r="P174" s="181"/>
      <c r="Q174" s="181"/>
      <c r="R174" s="181"/>
      <c r="S174" s="90"/>
      <c r="T174" s="7"/>
      <c r="U174" s="7"/>
      <c r="V174" s="7"/>
      <c r="W174" s="7"/>
      <c r="X174" s="7"/>
      <c r="Y174" s="7"/>
      <c r="Z174" s="7"/>
      <c r="AA174" s="7"/>
      <c r="AB174" s="7"/>
      <c r="AC174" s="7"/>
    </row>
    <row r="175" spans="1:29" ht="24">
      <c r="A175" s="180"/>
      <c r="B175" s="180"/>
      <c r="C175" s="57" t="s">
        <v>85</v>
      </c>
      <c r="D175" s="58" t="s">
        <v>87</v>
      </c>
      <c r="E175" s="180"/>
      <c r="F175" s="57" t="s">
        <v>89</v>
      </c>
      <c r="G175" s="8" t="s">
        <v>23</v>
      </c>
      <c r="H175" s="8" t="s">
        <v>24</v>
      </c>
      <c r="I175" s="8" t="s">
        <v>25</v>
      </c>
      <c r="J175" s="8" t="s">
        <v>26</v>
      </c>
      <c r="K175" s="8" t="s">
        <v>27</v>
      </c>
      <c r="L175" s="8" t="s">
        <v>28</v>
      </c>
      <c r="M175" s="8" t="s">
        <v>29</v>
      </c>
      <c r="N175" s="8" t="s">
        <v>38</v>
      </c>
      <c r="O175" s="8" t="s">
        <v>30</v>
      </c>
      <c r="P175" s="8" t="s">
        <v>31</v>
      </c>
      <c r="Q175" s="8" t="s">
        <v>32</v>
      </c>
      <c r="R175" s="8" t="s">
        <v>33</v>
      </c>
      <c r="S175" s="90"/>
      <c r="T175" s="7"/>
      <c r="U175" s="7"/>
      <c r="V175" s="7"/>
      <c r="W175" s="7"/>
      <c r="X175" s="7"/>
      <c r="Y175" s="7"/>
      <c r="Z175" s="7"/>
      <c r="AA175" s="7"/>
      <c r="AB175" s="7"/>
      <c r="AC175" s="7"/>
    </row>
    <row r="176" spans="1:29">
      <c r="A176" s="10">
        <v>1</v>
      </c>
      <c r="B176" s="15" t="s">
        <v>326</v>
      </c>
      <c r="C176" s="15" t="s">
        <v>328</v>
      </c>
      <c r="D176" s="11">
        <v>220000</v>
      </c>
      <c r="E176" s="10" t="s">
        <v>93</v>
      </c>
      <c r="F176" s="10" t="s">
        <v>99</v>
      </c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90"/>
      <c r="T176" s="7"/>
      <c r="U176" s="7"/>
      <c r="V176" s="7"/>
      <c r="W176" s="7"/>
      <c r="X176" s="7"/>
      <c r="Y176" s="7"/>
      <c r="Z176" s="7"/>
      <c r="AA176" s="7"/>
      <c r="AB176" s="7"/>
      <c r="AC176" s="7"/>
    </row>
    <row r="177" spans="1:29" s="84" customFormat="1">
      <c r="A177" s="12"/>
      <c r="B177" s="16" t="s">
        <v>327</v>
      </c>
      <c r="C177" s="16" t="s">
        <v>329</v>
      </c>
      <c r="D177" s="13"/>
      <c r="E177" s="12"/>
      <c r="F177" s="12"/>
      <c r="G177" s="14"/>
      <c r="H177" s="14"/>
      <c r="I177" s="14"/>
      <c r="J177" s="14"/>
      <c r="K177" s="9"/>
      <c r="L177" s="9"/>
      <c r="M177" s="9"/>
      <c r="N177" s="12"/>
      <c r="O177" s="12"/>
      <c r="P177" s="12"/>
      <c r="Q177" s="12"/>
      <c r="R177" s="14"/>
      <c r="S177" s="82"/>
      <c r="T177" s="83"/>
      <c r="U177" s="83"/>
      <c r="V177" s="83"/>
      <c r="W177" s="83"/>
      <c r="X177" s="83"/>
      <c r="Y177" s="83"/>
      <c r="Z177" s="83"/>
      <c r="AA177" s="83"/>
      <c r="AB177" s="83"/>
      <c r="AC177" s="83"/>
    </row>
    <row r="178" spans="1:29">
      <c r="A178" s="12"/>
      <c r="B178" s="16" t="s">
        <v>365</v>
      </c>
      <c r="C178" s="16" t="s">
        <v>330</v>
      </c>
      <c r="D178" s="13"/>
      <c r="E178" s="12"/>
      <c r="F178" s="12"/>
      <c r="G178" s="14"/>
      <c r="H178" s="14"/>
      <c r="I178" s="14"/>
      <c r="J178" s="14"/>
      <c r="K178" s="9"/>
      <c r="L178" s="9"/>
      <c r="M178" s="9"/>
      <c r="N178" s="12"/>
      <c r="O178" s="12"/>
      <c r="P178" s="12"/>
      <c r="Q178" s="12"/>
      <c r="R178" s="14"/>
    </row>
    <row r="179" spans="1:29">
      <c r="A179" s="12"/>
      <c r="B179" s="87"/>
      <c r="C179" s="16" t="s">
        <v>547</v>
      </c>
      <c r="D179" s="13"/>
      <c r="E179" s="12"/>
      <c r="F179" s="12"/>
      <c r="G179" s="14"/>
      <c r="H179" s="14"/>
      <c r="I179" s="14"/>
      <c r="J179" s="14"/>
      <c r="K179" s="9"/>
      <c r="L179" s="9"/>
      <c r="M179" s="9"/>
      <c r="N179" s="12"/>
      <c r="O179" s="12"/>
      <c r="P179" s="12"/>
      <c r="Q179" s="12"/>
      <c r="R179" s="14"/>
    </row>
    <row r="180" spans="1:29">
      <c r="A180" s="12"/>
      <c r="B180" s="16"/>
      <c r="C180" s="16" t="s">
        <v>331</v>
      </c>
      <c r="D180" s="13"/>
      <c r="E180" s="12"/>
      <c r="F180" s="12"/>
      <c r="G180" s="14"/>
      <c r="H180" s="14"/>
      <c r="I180" s="14"/>
      <c r="J180" s="14"/>
      <c r="K180" s="9"/>
      <c r="L180" s="9"/>
      <c r="M180" s="9"/>
      <c r="N180" s="12"/>
      <c r="O180" s="12"/>
      <c r="P180" s="12"/>
      <c r="Q180" s="12"/>
      <c r="R180" s="14"/>
    </row>
    <row r="181" spans="1:29">
      <c r="A181" s="12"/>
      <c r="B181" s="16"/>
      <c r="C181" s="16" t="s">
        <v>332</v>
      </c>
      <c r="D181" s="13"/>
      <c r="E181" s="12"/>
      <c r="F181" s="12"/>
      <c r="G181" s="14"/>
      <c r="H181" s="14"/>
      <c r="I181" s="14"/>
      <c r="J181" s="14"/>
      <c r="K181" s="9"/>
      <c r="L181" s="9"/>
      <c r="M181" s="9"/>
      <c r="N181" s="12"/>
      <c r="O181" s="12"/>
      <c r="P181" s="12"/>
      <c r="Q181" s="12"/>
      <c r="R181" s="14"/>
    </row>
    <row r="182" spans="1:29">
      <c r="A182" s="12"/>
      <c r="B182" s="16"/>
      <c r="C182" s="16" t="s">
        <v>333</v>
      </c>
      <c r="D182" s="13"/>
      <c r="E182" s="12"/>
      <c r="F182" s="12"/>
      <c r="G182" s="14"/>
      <c r="H182" s="14"/>
      <c r="I182" s="14"/>
      <c r="J182" s="14"/>
      <c r="K182" s="9"/>
      <c r="L182" s="9"/>
      <c r="M182" s="9"/>
      <c r="N182" s="12"/>
      <c r="O182" s="12"/>
      <c r="P182" s="12"/>
      <c r="Q182" s="12"/>
      <c r="R182" s="14"/>
      <c r="S182" s="90"/>
      <c r="T182" s="7"/>
      <c r="U182" s="7"/>
      <c r="V182" s="7"/>
      <c r="W182" s="7"/>
      <c r="X182" s="7"/>
      <c r="Y182" s="7"/>
      <c r="Z182" s="7"/>
      <c r="AA182" s="7"/>
      <c r="AB182" s="7"/>
      <c r="AC182" s="7"/>
    </row>
    <row r="183" spans="1:29">
      <c r="A183" s="57"/>
      <c r="B183" s="60"/>
      <c r="C183" s="60" t="s">
        <v>334</v>
      </c>
      <c r="D183" s="58"/>
      <c r="E183" s="57"/>
      <c r="F183" s="57"/>
      <c r="G183" s="61"/>
      <c r="H183" s="61"/>
      <c r="I183" s="61"/>
      <c r="J183" s="61"/>
      <c r="K183" s="92"/>
      <c r="L183" s="92"/>
      <c r="M183" s="92"/>
      <c r="N183" s="57"/>
      <c r="O183" s="57"/>
      <c r="P183" s="57"/>
      <c r="Q183" s="57"/>
      <c r="R183" s="61"/>
      <c r="S183" s="90"/>
      <c r="T183" s="7"/>
      <c r="U183" s="7"/>
      <c r="V183" s="7"/>
      <c r="W183" s="7"/>
      <c r="X183" s="7"/>
      <c r="Y183" s="7"/>
      <c r="Z183" s="7"/>
      <c r="AA183" s="7"/>
      <c r="AB183" s="7"/>
      <c r="AC183" s="7"/>
    </row>
    <row r="184" spans="1:29">
      <c r="A184" s="93"/>
      <c r="B184" s="93"/>
      <c r="C184" s="94"/>
      <c r="D184" s="95"/>
      <c r="E184" s="93"/>
      <c r="F184" s="93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0"/>
      <c r="T184" s="7"/>
      <c r="U184" s="7"/>
      <c r="V184" s="7"/>
      <c r="W184" s="7"/>
      <c r="X184" s="7"/>
      <c r="Y184" s="7"/>
      <c r="Z184" s="7"/>
      <c r="AA184" s="7"/>
      <c r="AB184" s="7"/>
      <c r="AC184" s="7"/>
    </row>
    <row r="185" spans="1:29">
      <c r="A185" s="83" t="s">
        <v>18</v>
      </c>
      <c r="B185" s="83"/>
      <c r="C185" s="83"/>
      <c r="D185" s="85"/>
      <c r="E185" s="83"/>
      <c r="F185" s="83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90"/>
      <c r="T185" s="7"/>
      <c r="U185" s="7"/>
      <c r="V185" s="7"/>
      <c r="W185" s="7"/>
      <c r="X185" s="7"/>
      <c r="Y185" s="7"/>
      <c r="Z185" s="7"/>
      <c r="AA185" s="7"/>
      <c r="AB185" s="7"/>
      <c r="AC185" s="7"/>
    </row>
    <row r="186" spans="1:29">
      <c r="A186" s="6">
        <v>5.0999999999999996</v>
      </c>
      <c r="B186" s="6" t="s">
        <v>98</v>
      </c>
      <c r="C186" s="83"/>
      <c r="D186" s="85"/>
      <c r="E186" s="83"/>
      <c r="F186" s="83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90"/>
      <c r="T186" s="7"/>
      <c r="U186" s="7"/>
      <c r="V186" s="7"/>
      <c r="W186" s="7"/>
      <c r="X186" s="7"/>
      <c r="Y186" s="7"/>
      <c r="Z186" s="7"/>
      <c r="AA186" s="7"/>
      <c r="AB186" s="7"/>
      <c r="AC186" s="7"/>
    </row>
    <row r="187" spans="1:29">
      <c r="A187" s="180" t="s">
        <v>19</v>
      </c>
      <c r="B187" s="180" t="s">
        <v>85</v>
      </c>
      <c r="C187" s="10" t="s">
        <v>86</v>
      </c>
      <c r="D187" s="11" t="s">
        <v>8</v>
      </c>
      <c r="E187" s="180" t="s">
        <v>22</v>
      </c>
      <c r="F187" s="10" t="s">
        <v>88</v>
      </c>
      <c r="G187" s="181" t="s">
        <v>90</v>
      </c>
      <c r="H187" s="181"/>
      <c r="I187" s="181"/>
      <c r="J187" s="181" t="s">
        <v>272</v>
      </c>
      <c r="K187" s="181"/>
      <c r="L187" s="181"/>
      <c r="M187" s="181"/>
      <c r="N187" s="181"/>
      <c r="O187" s="181"/>
      <c r="P187" s="181"/>
      <c r="Q187" s="181"/>
      <c r="R187" s="181"/>
      <c r="S187" s="90"/>
      <c r="T187" s="7"/>
      <c r="U187" s="7"/>
      <c r="V187" s="7"/>
      <c r="W187" s="7"/>
      <c r="X187" s="7"/>
      <c r="Y187" s="7"/>
      <c r="Z187" s="7"/>
      <c r="AA187" s="7"/>
      <c r="AB187" s="7"/>
      <c r="AC187" s="7"/>
    </row>
    <row r="188" spans="1:29" ht="24">
      <c r="A188" s="180"/>
      <c r="B188" s="180"/>
      <c r="C188" s="57" t="s">
        <v>85</v>
      </c>
      <c r="D188" s="58" t="s">
        <v>87</v>
      </c>
      <c r="E188" s="180"/>
      <c r="F188" s="57" t="s">
        <v>89</v>
      </c>
      <c r="G188" s="8" t="s">
        <v>23</v>
      </c>
      <c r="H188" s="8" t="s">
        <v>24</v>
      </c>
      <c r="I188" s="8" t="s">
        <v>25</v>
      </c>
      <c r="J188" s="8" t="s">
        <v>26</v>
      </c>
      <c r="K188" s="8" t="s">
        <v>27</v>
      </c>
      <c r="L188" s="8" t="s">
        <v>28</v>
      </c>
      <c r="M188" s="8" t="s">
        <v>29</v>
      </c>
      <c r="N188" s="8" t="s">
        <v>38</v>
      </c>
      <c r="O188" s="8" t="s">
        <v>30</v>
      </c>
      <c r="P188" s="8" t="s">
        <v>31</v>
      </c>
      <c r="Q188" s="8" t="s">
        <v>32</v>
      </c>
      <c r="R188" s="8" t="s">
        <v>33</v>
      </c>
      <c r="S188" s="90"/>
      <c r="T188" s="7"/>
      <c r="U188" s="7"/>
      <c r="V188" s="7"/>
      <c r="W188" s="7"/>
      <c r="X188" s="7"/>
      <c r="Y188" s="7"/>
      <c r="Z188" s="7"/>
      <c r="AA188" s="7"/>
      <c r="AB188" s="7"/>
      <c r="AC188" s="7"/>
    </row>
    <row r="189" spans="1:29">
      <c r="A189" s="10">
        <v>1</v>
      </c>
      <c r="B189" s="15" t="s">
        <v>206</v>
      </c>
      <c r="C189" s="15" t="s">
        <v>208</v>
      </c>
      <c r="D189" s="11"/>
      <c r="E189" s="10" t="s">
        <v>212</v>
      </c>
      <c r="F189" s="10" t="s">
        <v>99</v>
      </c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90"/>
      <c r="T189" s="7"/>
      <c r="U189" s="7"/>
      <c r="V189" s="7"/>
      <c r="W189" s="7"/>
      <c r="X189" s="7"/>
      <c r="Y189" s="7"/>
      <c r="Z189" s="7"/>
      <c r="AA189" s="7"/>
      <c r="AB189" s="7"/>
      <c r="AC189" s="7"/>
    </row>
    <row r="190" spans="1:29">
      <c r="A190" s="12"/>
      <c r="B190" s="12" t="s">
        <v>207</v>
      </c>
      <c r="C190" s="16" t="s">
        <v>209</v>
      </c>
      <c r="D190" s="13">
        <v>3210000</v>
      </c>
      <c r="E190" s="12"/>
      <c r="F190" s="12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90"/>
      <c r="T190" s="7"/>
      <c r="U190" s="7"/>
      <c r="V190" s="7"/>
      <c r="W190" s="7"/>
      <c r="X190" s="7"/>
      <c r="Y190" s="7"/>
      <c r="Z190" s="7"/>
      <c r="AA190" s="7"/>
      <c r="AB190" s="7"/>
      <c r="AC190" s="7"/>
    </row>
    <row r="191" spans="1:29">
      <c r="A191" s="12"/>
      <c r="B191" s="12"/>
      <c r="C191" s="16" t="s">
        <v>210</v>
      </c>
      <c r="D191" s="13">
        <v>576000</v>
      </c>
      <c r="E191" s="12"/>
      <c r="F191" s="12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90"/>
      <c r="T191" s="7"/>
      <c r="U191" s="7"/>
      <c r="V191" s="7"/>
      <c r="W191" s="7"/>
      <c r="X191" s="7"/>
      <c r="Y191" s="7"/>
      <c r="Z191" s="7"/>
      <c r="AA191" s="7"/>
      <c r="AB191" s="7"/>
      <c r="AC191" s="7"/>
    </row>
    <row r="192" spans="1:29">
      <c r="A192" s="57"/>
      <c r="B192" s="57"/>
      <c r="C192" s="60" t="s">
        <v>211</v>
      </c>
      <c r="D192" s="58">
        <v>42000</v>
      </c>
      <c r="E192" s="57"/>
      <c r="F192" s="57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90"/>
      <c r="T192" s="7"/>
      <c r="U192" s="7"/>
      <c r="V192" s="7"/>
      <c r="W192" s="7"/>
      <c r="X192" s="7"/>
      <c r="Y192" s="7"/>
      <c r="Z192" s="7"/>
      <c r="AA192" s="7"/>
      <c r="AB192" s="7"/>
      <c r="AC192" s="7"/>
    </row>
    <row r="193" spans="1:29">
      <c r="A193" s="10">
        <v>2</v>
      </c>
      <c r="B193" s="15" t="s">
        <v>213</v>
      </c>
      <c r="C193" s="15" t="s">
        <v>215</v>
      </c>
      <c r="D193" s="11">
        <v>50000</v>
      </c>
      <c r="E193" s="10" t="s">
        <v>212</v>
      </c>
      <c r="F193" s="10" t="s">
        <v>99</v>
      </c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90"/>
      <c r="T193" s="7"/>
      <c r="U193" s="7"/>
      <c r="V193" s="7"/>
      <c r="W193" s="7"/>
      <c r="X193" s="7"/>
      <c r="Y193" s="7"/>
      <c r="Z193" s="7"/>
      <c r="AA193" s="7"/>
      <c r="AB193" s="7"/>
      <c r="AC193" s="7"/>
    </row>
    <row r="194" spans="1:29">
      <c r="A194" s="57"/>
      <c r="B194" s="60" t="s">
        <v>214</v>
      </c>
      <c r="C194" s="60" t="s">
        <v>216</v>
      </c>
      <c r="D194" s="58"/>
      <c r="E194" s="57"/>
      <c r="F194" s="57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90"/>
      <c r="T194" s="7"/>
      <c r="U194" s="7"/>
      <c r="V194" s="7"/>
      <c r="W194" s="7"/>
      <c r="X194" s="7"/>
      <c r="Y194" s="7"/>
      <c r="Z194" s="7"/>
      <c r="AA194" s="7"/>
      <c r="AB194" s="7"/>
      <c r="AC194" s="7"/>
    </row>
    <row r="195" spans="1:29" s="84" customFormat="1">
      <c r="A195" s="93"/>
      <c r="B195" s="94"/>
      <c r="C195" s="94"/>
      <c r="D195" s="95"/>
      <c r="E195" s="93"/>
      <c r="F195" s="93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82"/>
      <c r="T195" s="83"/>
      <c r="U195" s="83"/>
      <c r="V195" s="83"/>
      <c r="W195" s="83"/>
      <c r="X195" s="83"/>
      <c r="Y195" s="83"/>
      <c r="Z195" s="83"/>
      <c r="AA195" s="83"/>
      <c r="AB195" s="83"/>
      <c r="AC195" s="83"/>
    </row>
    <row r="196" spans="1:29" s="84" customFormat="1">
      <c r="A196" s="93"/>
      <c r="B196" s="94"/>
      <c r="C196" s="94"/>
      <c r="D196" s="95"/>
      <c r="E196" s="93"/>
      <c r="F196" s="93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82">
        <v>13</v>
      </c>
      <c r="T196" s="83"/>
      <c r="U196" s="83"/>
      <c r="V196" s="83"/>
      <c r="W196" s="83"/>
      <c r="X196" s="83"/>
      <c r="Y196" s="83"/>
      <c r="Z196" s="83"/>
      <c r="AA196" s="83"/>
      <c r="AB196" s="83"/>
      <c r="AC196" s="83"/>
    </row>
    <row r="197" spans="1:29" s="84" customFormat="1">
      <c r="A197" s="109"/>
      <c r="B197" s="150"/>
      <c r="C197" s="150"/>
      <c r="D197" s="95"/>
      <c r="E197" s="109"/>
      <c r="F197" s="109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82"/>
      <c r="T197" s="83"/>
      <c r="U197" s="83"/>
      <c r="V197" s="83"/>
      <c r="W197" s="83"/>
      <c r="X197" s="83"/>
      <c r="Y197" s="83"/>
      <c r="Z197" s="83"/>
      <c r="AA197" s="83"/>
      <c r="AB197" s="83"/>
      <c r="AC197" s="83"/>
    </row>
    <row r="198" spans="1:29">
      <c r="A198" s="6">
        <v>5.2</v>
      </c>
      <c r="B198" s="6" t="s">
        <v>186</v>
      </c>
      <c r="C198" s="83"/>
      <c r="D198" s="85"/>
      <c r="E198" s="83"/>
      <c r="F198" s="83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</row>
    <row r="199" spans="1:29">
      <c r="A199" s="180" t="s">
        <v>19</v>
      </c>
      <c r="B199" s="180" t="s">
        <v>85</v>
      </c>
      <c r="C199" s="10" t="s">
        <v>86</v>
      </c>
      <c r="D199" s="11" t="s">
        <v>8</v>
      </c>
      <c r="E199" s="180" t="s">
        <v>22</v>
      </c>
      <c r="F199" s="10" t="s">
        <v>88</v>
      </c>
      <c r="G199" s="181" t="s">
        <v>90</v>
      </c>
      <c r="H199" s="181"/>
      <c r="I199" s="181"/>
      <c r="J199" s="181" t="s">
        <v>272</v>
      </c>
      <c r="K199" s="181"/>
      <c r="L199" s="181"/>
      <c r="M199" s="181"/>
      <c r="N199" s="181"/>
      <c r="O199" s="181"/>
      <c r="P199" s="181"/>
      <c r="Q199" s="181"/>
      <c r="R199" s="181"/>
    </row>
    <row r="200" spans="1:29" ht="24">
      <c r="A200" s="180"/>
      <c r="B200" s="180"/>
      <c r="C200" s="57" t="s">
        <v>85</v>
      </c>
      <c r="D200" s="58" t="s">
        <v>87</v>
      </c>
      <c r="E200" s="180"/>
      <c r="F200" s="57" t="s">
        <v>89</v>
      </c>
      <c r="G200" s="8" t="s">
        <v>23</v>
      </c>
      <c r="H200" s="8" t="s">
        <v>24</v>
      </c>
      <c r="I200" s="8" t="s">
        <v>25</v>
      </c>
      <c r="J200" s="8" t="s">
        <v>26</v>
      </c>
      <c r="K200" s="8" t="s">
        <v>27</v>
      </c>
      <c r="L200" s="8" t="s">
        <v>28</v>
      </c>
      <c r="M200" s="8" t="s">
        <v>29</v>
      </c>
      <c r="N200" s="8" t="s">
        <v>38</v>
      </c>
      <c r="O200" s="8" t="s">
        <v>30</v>
      </c>
      <c r="P200" s="8" t="s">
        <v>31</v>
      </c>
      <c r="Q200" s="8" t="s">
        <v>32</v>
      </c>
      <c r="R200" s="8" t="s">
        <v>33</v>
      </c>
    </row>
    <row r="201" spans="1:29">
      <c r="A201" s="10">
        <v>1</v>
      </c>
      <c r="B201" s="15" t="s">
        <v>217</v>
      </c>
      <c r="C201" s="15" t="s">
        <v>218</v>
      </c>
      <c r="D201" s="11">
        <v>30000</v>
      </c>
      <c r="E201" s="10" t="s">
        <v>93</v>
      </c>
      <c r="F201" s="10" t="s">
        <v>99</v>
      </c>
      <c r="G201" s="53"/>
      <c r="H201" s="53"/>
      <c r="I201" s="53"/>
      <c r="J201" s="53"/>
      <c r="K201" s="10"/>
      <c r="L201" s="10"/>
      <c r="M201" s="10"/>
      <c r="N201" s="53"/>
      <c r="O201" s="53"/>
      <c r="P201" s="53"/>
      <c r="Q201" s="53"/>
      <c r="R201" s="53"/>
    </row>
    <row r="202" spans="1:29">
      <c r="A202" s="57"/>
      <c r="B202" s="101"/>
      <c r="C202" s="60" t="s">
        <v>219</v>
      </c>
      <c r="D202" s="58"/>
      <c r="E202" s="57"/>
      <c r="F202" s="57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</row>
    <row r="203" spans="1:29">
      <c r="A203" s="10">
        <v>2</v>
      </c>
      <c r="B203" s="129" t="s">
        <v>220</v>
      </c>
      <c r="C203" s="15" t="s">
        <v>223</v>
      </c>
      <c r="D203" s="11">
        <v>10000</v>
      </c>
      <c r="E203" s="10" t="s">
        <v>93</v>
      </c>
      <c r="F203" s="10" t="s">
        <v>99</v>
      </c>
      <c r="G203" s="53"/>
      <c r="H203" s="53"/>
      <c r="I203" s="53"/>
      <c r="J203" s="53"/>
      <c r="K203" s="10"/>
      <c r="L203" s="10"/>
      <c r="M203" s="10"/>
      <c r="N203" s="10"/>
      <c r="O203" s="53"/>
      <c r="P203" s="53"/>
      <c r="Q203" s="53"/>
      <c r="R203" s="53"/>
    </row>
    <row r="204" spans="1:29">
      <c r="A204" s="12"/>
      <c r="B204" s="130" t="s">
        <v>221</v>
      </c>
      <c r="C204" s="16" t="s">
        <v>224</v>
      </c>
      <c r="D204" s="13"/>
      <c r="E204" s="12"/>
      <c r="F204" s="12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</row>
    <row r="205" spans="1:29">
      <c r="A205" s="57"/>
      <c r="B205" s="131" t="s">
        <v>222</v>
      </c>
      <c r="C205" s="60" t="s">
        <v>225</v>
      </c>
      <c r="D205" s="58"/>
      <c r="E205" s="57"/>
      <c r="F205" s="57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</row>
    <row r="206" spans="1:29">
      <c r="A206" s="98">
        <v>3</v>
      </c>
      <c r="B206" s="110" t="s">
        <v>226</v>
      </c>
      <c r="C206" s="110" t="s">
        <v>229</v>
      </c>
      <c r="D206" s="123">
        <v>100000</v>
      </c>
      <c r="E206" s="10" t="s">
        <v>212</v>
      </c>
      <c r="F206" s="10" t="s">
        <v>99</v>
      </c>
      <c r="G206" s="98"/>
      <c r="H206" s="98"/>
      <c r="I206" s="98"/>
      <c r="J206" s="10"/>
      <c r="K206" s="10"/>
      <c r="L206" s="10"/>
      <c r="M206" s="10"/>
      <c r="N206" s="10"/>
      <c r="O206" s="98"/>
      <c r="P206" s="98"/>
      <c r="Q206" s="98"/>
      <c r="R206" s="98"/>
    </row>
    <row r="207" spans="1:29">
      <c r="A207" s="9"/>
      <c r="B207" s="111" t="s">
        <v>227</v>
      </c>
      <c r="C207" s="111" t="s">
        <v>230</v>
      </c>
      <c r="D207" s="112"/>
      <c r="E207" s="111"/>
      <c r="F207" s="111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</row>
    <row r="208" spans="1:29">
      <c r="A208" s="92"/>
      <c r="B208" s="113" t="s">
        <v>228</v>
      </c>
      <c r="C208" s="113"/>
      <c r="D208" s="114"/>
      <c r="E208" s="113"/>
      <c r="F208" s="113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</row>
    <row r="209" spans="1:19">
      <c r="A209" s="98">
        <v>4</v>
      </c>
      <c r="B209" s="110" t="s">
        <v>36</v>
      </c>
      <c r="C209" s="110" t="s">
        <v>232</v>
      </c>
      <c r="D209" s="123">
        <v>50000</v>
      </c>
      <c r="E209" s="110" t="s">
        <v>212</v>
      </c>
      <c r="F209" s="110" t="s">
        <v>99</v>
      </c>
      <c r="G209" s="98"/>
      <c r="H209" s="98"/>
      <c r="I209" s="10"/>
      <c r="J209" s="10"/>
      <c r="K209" s="98"/>
      <c r="L209" s="98"/>
      <c r="M209" s="10"/>
      <c r="N209" s="98"/>
      <c r="O209" s="98"/>
      <c r="P209" s="98"/>
      <c r="Q209" s="98"/>
      <c r="R209" s="98"/>
    </row>
    <row r="210" spans="1:19">
      <c r="A210" s="9"/>
      <c r="B210" s="111" t="s">
        <v>231</v>
      </c>
      <c r="C210" s="111" t="s">
        <v>233</v>
      </c>
      <c r="D210" s="115"/>
      <c r="E210" s="111"/>
      <c r="F210" s="111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</row>
    <row r="211" spans="1:19">
      <c r="A211" s="92"/>
      <c r="B211" s="113" t="s">
        <v>97</v>
      </c>
      <c r="C211" s="113"/>
      <c r="D211" s="114"/>
      <c r="E211" s="113"/>
      <c r="F211" s="113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</row>
    <row r="212" spans="1:19">
      <c r="A212" s="98">
        <v>5</v>
      </c>
      <c r="B212" s="110" t="s">
        <v>234</v>
      </c>
      <c r="C212" s="110" t="s">
        <v>235</v>
      </c>
      <c r="D212" s="123">
        <v>100000</v>
      </c>
      <c r="E212" s="110" t="s">
        <v>212</v>
      </c>
      <c r="F212" s="110" t="s">
        <v>99</v>
      </c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</row>
    <row r="213" spans="1:19">
      <c r="A213" s="92"/>
      <c r="B213" s="113" t="s">
        <v>15</v>
      </c>
      <c r="C213" s="113" t="s">
        <v>230</v>
      </c>
      <c r="D213" s="114"/>
      <c r="E213" s="113"/>
      <c r="F213" s="113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</row>
    <row r="214" spans="1:19">
      <c r="A214" s="98">
        <v>6</v>
      </c>
      <c r="B214" s="110" t="s">
        <v>370</v>
      </c>
      <c r="C214" s="110" t="s">
        <v>366</v>
      </c>
      <c r="D214" s="123">
        <v>150000</v>
      </c>
      <c r="E214" s="110" t="s">
        <v>212</v>
      </c>
      <c r="F214" s="110" t="s">
        <v>99</v>
      </c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</row>
    <row r="215" spans="1:19">
      <c r="A215" s="9"/>
      <c r="B215" s="111"/>
      <c r="C215" s="111" t="s">
        <v>367</v>
      </c>
      <c r="D215" s="112"/>
      <c r="E215" s="111"/>
      <c r="F215" s="111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</row>
    <row r="216" spans="1:19">
      <c r="A216" s="9"/>
      <c r="B216" s="111"/>
      <c r="C216" s="111" t="s">
        <v>368</v>
      </c>
      <c r="D216" s="112"/>
      <c r="E216" s="111"/>
      <c r="F216" s="111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</row>
    <row r="217" spans="1:19">
      <c r="A217" s="9"/>
      <c r="B217" s="111"/>
      <c r="C217" s="111" t="s">
        <v>369</v>
      </c>
      <c r="D217" s="112"/>
      <c r="E217" s="111"/>
      <c r="F217" s="111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</row>
    <row r="218" spans="1:19">
      <c r="A218" s="98">
        <v>7</v>
      </c>
      <c r="B218" s="110" t="s">
        <v>371</v>
      </c>
      <c r="C218" s="110" t="s">
        <v>373</v>
      </c>
      <c r="D218" s="123">
        <v>50000</v>
      </c>
      <c r="E218" s="110" t="s">
        <v>212</v>
      </c>
      <c r="F218" s="110" t="s">
        <v>99</v>
      </c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</row>
    <row r="219" spans="1:19">
      <c r="A219" s="9"/>
      <c r="B219" s="111" t="s">
        <v>372</v>
      </c>
      <c r="C219" s="111" t="s">
        <v>374</v>
      </c>
      <c r="D219" s="112"/>
      <c r="E219" s="111"/>
      <c r="F219" s="111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</row>
    <row r="220" spans="1:19">
      <c r="A220" s="92"/>
      <c r="B220" s="113"/>
      <c r="C220" s="113" t="s">
        <v>375</v>
      </c>
      <c r="D220" s="114"/>
      <c r="E220" s="113"/>
      <c r="F220" s="113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</row>
    <row r="221" spans="1:19">
      <c r="A221" s="97"/>
      <c r="B221" s="7"/>
      <c r="C221" s="7"/>
      <c r="D221" s="116"/>
      <c r="E221" s="7"/>
      <c r="F221" s="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</row>
    <row r="222" spans="1:19">
      <c r="A222" s="97"/>
      <c r="B222" s="7"/>
      <c r="C222" s="7"/>
      <c r="D222" s="116"/>
      <c r="E222" s="7"/>
      <c r="F222" s="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5">
        <v>14</v>
      </c>
    </row>
    <row r="223" spans="1:19">
      <c r="A223" s="180" t="s">
        <v>19</v>
      </c>
      <c r="B223" s="180" t="s">
        <v>85</v>
      </c>
      <c r="C223" s="10" t="s">
        <v>86</v>
      </c>
      <c r="D223" s="11" t="s">
        <v>8</v>
      </c>
      <c r="E223" s="180" t="s">
        <v>22</v>
      </c>
      <c r="F223" s="10" t="s">
        <v>88</v>
      </c>
      <c r="G223" s="181" t="s">
        <v>90</v>
      </c>
      <c r="H223" s="181"/>
      <c r="I223" s="181"/>
      <c r="J223" s="181" t="s">
        <v>272</v>
      </c>
      <c r="K223" s="181"/>
      <c r="L223" s="181"/>
      <c r="M223" s="181"/>
      <c r="N223" s="181"/>
      <c r="O223" s="181"/>
      <c r="P223" s="181"/>
      <c r="Q223" s="181"/>
      <c r="R223" s="181"/>
    </row>
    <row r="224" spans="1:19" ht="24">
      <c r="A224" s="180"/>
      <c r="B224" s="180"/>
      <c r="C224" s="57" t="s">
        <v>85</v>
      </c>
      <c r="D224" s="58" t="s">
        <v>87</v>
      </c>
      <c r="E224" s="180"/>
      <c r="F224" s="57" t="s">
        <v>89</v>
      </c>
      <c r="G224" s="8" t="s">
        <v>23</v>
      </c>
      <c r="H224" s="8" t="s">
        <v>24</v>
      </c>
      <c r="I224" s="8" t="s">
        <v>25</v>
      </c>
      <c r="J224" s="8" t="s">
        <v>26</v>
      </c>
      <c r="K224" s="8" t="s">
        <v>27</v>
      </c>
      <c r="L224" s="8" t="s">
        <v>28</v>
      </c>
      <c r="M224" s="8" t="s">
        <v>29</v>
      </c>
      <c r="N224" s="8" t="s">
        <v>38</v>
      </c>
      <c r="O224" s="8" t="s">
        <v>30</v>
      </c>
      <c r="P224" s="8" t="s">
        <v>31</v>
      </c>
      <c r="Q224" s="8" t="s">
        <v>32</v>
      </c>
      <c r="R224" s="8" t="s">
        <v>33</v>
      </c>
    </row>
    <row r="225" spans="1:29">
      <c r="A225" s="9">
        <v>8</v>
      </c>
      <c r="B225" s="111" t="s">
        <v>376</v>
      </c>
      <c r="C225" s="111" t="s">
        <v>141</v>
      </c>
      <c r="D225" s="112">
        <v>10000</v>
      </c>
      <c r="E225" s="110" t="s">
        <v>212</v>
      </c>
      <c r="F225" s="110" t="s">
        <v>99</v>
      </c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</row>
    <row r="226" spans="1:29">
      <c r="A226" s="9"/>
      <c r="B226" s="111" t="s">
        <v>377</v>
      </c>
      <c r="C226" s="111" t="s">
        <v>380</v>
      </c>
      <c r="D226" s="112"/>
      <c r="E226" s="111"/>
      <c r="F226" s="111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</row>
    <row r="227" spans="1:29">
      <c r="A227" s="9"/>
      <c r="B227" s="111" t="s">
        <v>378</v>
      </c>
      <c r="C227" s="111" t="s">
        <v>381</v>
      </c>
      <c r="D227" s="112"/>
      <c r="E227" s="111"/>
      <c r="F227" s="111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0"/>
      <c r="T227" s="7"/>
      <c r="U227" s="7"/>
      <c r="V227" s="7"/>
      <c r="W227" s="7"/>
      <c r="X227" s="7"/>
      <c r="Y227" s="7"/>
      <c r="Z227" s="7"/>
      <c r="AA227" s="7"/>
      <c r="AB227" s="7"/>
      <c r="AC227" s="7"/>
    </row>
    <row r="228" spans="1:29">
      <c r="A228" s="9"/>
      <c r="B228" s="111" t="s">
        <v>379</v>
      </c>
      <c r="C228" s="111"/>
      <c r="D228" s="112"/>
      <c r="E228" s="111"/>
      <c r="F228" s="111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0"/>
      <c r="T228" s="7"/>
      <c r="U228" s="7"/>
      <c r="V228" s="7"/>
      <c r="W228" s="7"/>
      <c r="X228" s="7"/>
      <c r="Y228" s="7"/>
      <c r="Z228" s="7"/>
      <c r="AA228" s="7"/>
      <c r="AB228" s="7"/>
      <c r="AC228" s="7"/>
    </row>
    <row r="229" spans="1:29">
      <c r="A229" s="98">
        <v>9</v>
      </c>
      <c r="B229" s="110" t="s">
        <v>376</v>
      </c>
      <c r="C229" s="110" t="s">
        <v>141</v>
      </c>
      <c r="D229" s="123">
        <v>10000</v>
      </c>
      <c r="E229" s="110" t="s">
        <v>212</v>
      </c>
      <c r="F229" s="110" t="s">
        <v>99</v>
      </c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0"/>
      <c r="T229" s="7"/>
      <c r="U229" s="7"/>
      <c r="V229" s="7"/>
      <c r="W229" s="7"/>
      <c r="X229" s="7"/>
      <c r="Y229" s="7"/>
      <c r="Z229" s="7"/>
      <c r="AA229" s="7"/>
      <c r="AB229" s="7"/>
      <c r="AC229" s="7"/>
    </row>
    <row r="230" spans="1:29">
      <c r="A230" s="9"/>
      <c r="B230" s="111" t="s">
        <v>377</v>
      </c>
      <c r="C230" s="111" t="s">
        <v>380</v>
      </c>
      <c r="D230" s="112"/>
      <c r="E230" s="111"/>
      <c r="F230" s="111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0"/>
      <c r="T230" s="7"/>
      <c r="U230" s="7"/>
      <c r="V230" s="7"/>
      <c r="W230" s="7"/>
      <c r="X230" s="7"/>
      <c r="Y230" s="7"/>
      <c r="Z230" s="7"/>
      <c r="AA230" s="7"/>
      <c r="AB230" s="7"/>
      <c r="AC230" s="7"/>
    </row>
    <row r="231" spans="1:29">
      <c r="A231" s="9"/>
      <c r="B231" s="111" t="s">
        <v>382</v>
      </c>
      <c r="C231" s="111" t="s">
        <v>381</v>
      </c>
      <c r="D231" s="112"/>
      <c r="E231" s="111"/>
      <c r="F231" s="111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0"/>
      <c r="T231" s="7"/>
      <c r="U231" s="7"/>
      <c r="V231" s="7"/>
      <c r="W231" s="7"/>
      <c r="X231" s="7"/>
      <c r="Y231" s="7"/>
      <c r="Z231" s="7"/>
      <c r="AA231" s="7"/>
      <c r="AB231" s="7"/>
      <c r="AC231" s="7"/>
    </row>
    <row r="232" spans="1:29">
      <c r="A232" s="9"/>
      <c r="B232" s="111" t="s">
        <v>383</v>
      </c>
      <c r="C232" s="111"/>
      <c r="D232" s="112"/>
      <c r="E232" s="111"/>
      <c r="F232" s="111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0"/>
      <c r="T232" s="7"/>
      <c r="U232" s="7"/>
      <c r="V232" s="7"/>
      <c r="W232" s="7"/>
      <c r="X232" s="7"/>
      <c r="Y232" s="7"/>
      <c r="Z232" s="7"/>
      <c r="AA232" s="7"/>
      <c r="AB232" s="7"/>
      <c r="AC232" s="7"/>
    </row>
    <row r="233" spans="1:29">
      <c r="A233" s="9"/>
      <c r="B233" s="111" t="s">
        <v>384</v>
      </c>
      <c r="C233" s="111"/>
      <c r="D233" s="112"/>
      <c r="E233" s="111"/>
      <c r="F233" s="111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0"/>
      <c r="T233" s="7"/>
      <c r="U233" s="7"/>
      <c r="V233" s="7"/>
      <c r="W233" s="7"/>
      <c r="X233" s="7"/>
      <c r="Y233" s="7"/>
      <c r="Z233" s="7"/>
      <c r="AA233" s="7"/>
      <c r="AB233" s="7"/>
      <c r="AC233" s="7"/>
    </row>
    <row r="234" spans="1:29">
      <c r="A234" s="98">
        <v>10</v>
      </c>
      <c r="B234" s="110" t="s">
        <v>390</v>
      </c>
      <c r="C234" s="88" t="s">
        <v>385</v>
      </c>
      <c r="D234" s="123">
        <v>30000</v>
      </c>
      <c r="E234" s="110" t="s">
        <v>212</v>
      </c>
      <c r="F234" s="110" t="s">
        <v>99</v>
      </c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98"/>
      <c r="S234" s="90"/>
      <c r="T234" s="7"/>
      <c r="U234" s="7"/>
      <c r="V234" s="7"/>
      <c r="W234" s="7"/>
      <c r="X234" s="7"/>
      <c r="Y234" s="7"/>
      <c r="Z234" s="7"/>
      <c r="AA234" s="7"/>
      <c r="AB234" s="7"/>
      <c r="AC234" s="7"/>
    </row>
    <row r="235" spans="1:29">
      <c r="A235" s="9"/>
      <c r="B235" s="111"/>
      <c r="C235" s="91" t="s">
        <v>386</v>
      </c>
      <c r="D235" s="112"/>
      <c r="E235" s="111"/>
      <c r="F235" s="111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0"/>
      <c r="T235" s="7"/>
      <c r="U235" s="7"/>
      <c r="V235" s="7"/>
      <c r="W235" s="7"/>
      <c r="X235" s="7"/>
      <c r="Y235" s="7"/>
      <c r="Z235" s="7"/>
      <c r="AA235" s="7"/>
      <c r="AB235" s="7"/>
      <c r="AC235" s="7"/>
    </row>
    <row r="236" spans="1:29">
      <c r="A236" s="9"/>
      <c r="B236" s="111"/>
      <c r="C236" s="91" t="s">
        <v>387</v>
      </c>
      <c r="D236" s="112"/>
      <c r="E236" s="111"/>
      <c r="F236" s="111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0"/>
      <c r="T236" s="7"/>
      <c r="U236" s="7"/>
      <c r="V236" s="7"/>
      <c r="W236" s="7"/>
      <c r="X236" s="7"/>
      <c r="Y236" s="7"/>
      <c r="Z236" s="7"/>
      <c r="AA236" s="7"/>
      <c r="AB236" s="7"/>
      <c r="AC236" s="7"/>
    </row>
    <row r="237" spans="1:29">
      <c r="A237" s="9"/>
      <c r="B237" s="111"/>
      <c r="C237" s="91" t="s">
        <v>388</v>
      </c>
      <c r="D237" s="112"/>
      <c r="E237" s="111"/>
      <c r="F237" s="111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0"/>
      <c r="T237" s="7"/>
      <c r="U237" s="7"/>
      <c r="V237" s="7"/>
      <c r="W237" s="7"/>
      <c r="X237" s="7"/>
      <c r="Y237" s="7"/>
      <c r="Z237" s="7"/>
      <c r="AA237" s="7"/>
      <c r="AB237" s="7"/>
      <c r="AC237" s="7"/>
    </row>
    <row r="238" spans="1:29">
      <c r="A238" s="92"/>
      <c r="B238" s="113"/>
      <c r="C238" s="107" t="s">
        <v>389</v>
      </c>
      <c r="D238" s="114"/>
      <c r="E238" s="113"/>
      <c r="F238" s="113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0"/>
      <c r="T238" s="7"/>
      <c r="U238" s="7"/>
      <c r="V238" s="7"/>
      <c r="W238" s="7"/>
      <c r="X238" s="7"/>
      <c r="Y238" s="7"/>
      <c r="Z238" s="7"/>
      <c r="AA238" s="7"/>
      <c r="AB238" s="7"/>
      <c r="AC238" s="7"/>
    </row>
    <row r="239" spans="1:29">
      <c r="A239" s="97"/>
      <c r="B239" s="7"/>
      <c r="C239" s="7"/>
      <c r="D239" s="116"/>
      <c r="E239" s="7"/>
      <c r="F239" s="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0"/>
      <c r="T239" s="7"/>
      <c r="U239" s="7"/>
      <c r="V239" s="7"/>
      <c r="W239" s="7"/>
      <c r="X239" s="7"/>
      <c r="Y239" s="7"/>
      <c r="Z239" s="7"/>
      <c r="AA239" s="7"/>
      <c r="AB239" s="7"/>
      <c r="AC239" s="7"/>
    </row>
    <row r="240" spans="1:29">
      <c r="A240" s="97"/>
      <c r="B240" s="7"/>
      <c r="C240" s="7"/>
      <c r="D240" s="116"/>
      <c r="E240" s="7"/>
      <c r="F240" s="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0"/>
      <c r="T240" s="7"/>
      <c r="U240" s="7"/>
      <c r="V240" s="7"/>
      <c r="W240" s="7"/>
      <c r="X240" s="7"/>
      <c r="Y240" s="7"/>
      <c r="Z240" s="7"/>
      <c r="AA240" s="7"/>
      <c r="AB240" s="7"/>
      <c r="AC240" s="7"/>
    </row>
    <row r="241" spans="1:29">
      <c r="A241" s="97"/>
      <c r="B241" s="7"/>
      <c r="C241" s="7"/>
      <c r="D241" s="116"/>
      <c r="E241" s="7"/>
      <c r="F241" s="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0"/>
      <c r="T241" s="7"/>
      <c r="U241" s="7"/>
      <c r="V241" s="7"/>
      <c r="W241" s="7"/>
      <c r="X241" s="7"/>
      <c r="Y241" s="7"/>
      <c r="Z241" s="7"/>
      <c r="AA241" s="7"/>
      <c r="AB241" s="7"/>
      <c r="AC241" s="7"/>
    </row>
    <row r="242" spans="1:29">
      <c r="A242" s="97"/>
      <c r="B242" s="7"/>
      <c r="C242" s="7"/>
      <c r="D242" s="116"/>
      <c r="E242" s="7"/>
      <c r="F242" s="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0"/>
      <c r="T242" s="7"/>
      <c r="U242" s="7"/>
      <c r="V242" s="7"/>
      <c r="W242" s="7"/>
      <c r="X242" s="7"/>
      <c r="Y242" s="7"/>
      <c r="Z242" s="7"/>
      <c r="AA242" s="7"/>
      <c r="AB242" s="7"/>
      <c r="AC242" s="7"/>
    </row>
    <row r="243" spans="1:29">
      <c r="A243" s="97"/>
      <c r="B243" s="7"/>
      <c r="C243" s="7"/>
      <c r="D243" s="116"/>
      <c r="E243" s="7"/>
      <c r="F243" s="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0"/>
      <c r="T243" s="7"/>
      <c r="U243" s="7"/>
      <c r="V243" s="7"/>
      <c r="W243" s="7"/>
      <c r="X243" s="7"/>
      <c r="Y243" s="7"/>
      <c r="Z243" s="7"/>
      <c r="AA243" s="7"/>
      <c r="AB243" s="7"/>
      <c r="AC243" s="7"/>
    </row>
    <row r="244" spans="1:29">
      <c r="A244" s="97"/>
      <c r="B244" s="7"/>
      <c r="C244" s="7"/>
      <c r="D244" s="116"/>
      <c r="E244" s="7"/>
      <c r="F244" s="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0"/>
      <c r="T244" s="7"/>
      <c r="U244" s="7"/>
      <c r="V244" s="7"/>
      <c r="W244" s="7"/>
      <c r="X244" s="7"/>
      <c r="Y244" s="7"/>
      <c r="Z244" s="7"/>
      <c r="AA244" s="7"/>
      <c r="AB244" s="7"/>
      <c r="AC244" s="7"/>
    </row>
    <row r="245" spans="1:29">
      <c r="A245" s="97"/>
      <c r="B245" s="7"/>
      <c r="C245" s="7"/>
      <c r="D245" s="116"/>
      <c r="E245" s="7"/>
      <c r="F245" s="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0"/>
      <c r="T245" s="7"/>
      <c r="U245" s="7"/>
      <c r="V245" s="7"/>
      <c r="W245" s="7"/>
      <c r="X245" s="7"/>
      <c r="Y245" s="7"/>
      <c r="Z245" s="7"/>
      <c r="AA245" s="7"/>
      <c r="AB245" s="7"/>
      <c r="AC245" s="7"/>
    </row>
    <row r="246" spans="1:29">
      <c r="A246" s="97"/>
      <c r="B246" s="7"/>
      <c r="C246" s="7"/>
      <c r="D246" s="116"/>
      <c r="E246" s="7"/>
      <c r="F246" s="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0">
        <v>15</v>
      </c>
      <c r="T246" s="7"/>
      <c r="U246" s="7"/>
      <c r="V246" s="7"/>
      <c r="W246" s="7"/>
      <c r="X246" s="7"/>
      <c r="Y246" s="7"/>
      <c r="Z246" s="7"/>
      <c r="AA246" s="7"/>
      <c r="AB246" s="7"/>
      <c r="AC246" s="7"/>
    </row>
    <row r="247" spans="1:29">
      <c r="A247" s="97"/>
      <c r="B247" s="7"/>
      <c r="C247" s="7"/>
      <c r="D247" s="116"/>
      <c r="E247" s="7"/>
      <c r="F247" s="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0"/>
      <c r="T247" s="7"/>
      <c r="U247" s="7"/>
      <c r="V247" s="7"/>
      <c r="W247" s="7"/>
      <c r="X247" s="7"/>
      <c r="Y247" s="7"/>
      <c r="Z247" s="7"/>
      <c r="AA247" s="7"/>
      <c r="AB247" s="7"/>
      <c r="AC247" s="7"/>
    </row>
    <row r="248" spans="1:29">
      <c r="A248" s="83" t="s">
        <v>257</v>
      </c>
      <c r="B248" s="83"/>
      <c r="C248" s="83"/>
      <c r="D248" s="85"/>
      <c r="E248" s="83"/>
      <c r="F248" s="83"/>
      <c r="G248" s="86"/>
      <c r="H248" s="86"/>
      <c r="I248" s="86"/>
      <c r="J248" s="86"/>
      <c r="K248" s="86"/>
      <c r="L248" s="86"/>
      <c r="M248" s="86"/>
      <c r="N248" s="86"/>
      <c r="O248" s="86"/>
      <c r="P248" s="86"/>
      <c r="Q248" s="86"/>
      <c r="R248" s="86"/>
      <c r="S248" s="90"/>
      <c r="T248" s="7"/>
      <c r="U248" s="7"/>
      <c r="V248" s="7"/>
      <c r="W248" s="7"/>
      <c r="X248" s="7"/>
      <c r="Y248" s="7"/>
      <c r="Z248" s="7"/>
      <c r="AA248" s="7"/>
      <c r="AB248" s="7"/>
      <c r="AC248" s="7"/>
    </row>
    <row r="249" spans="1:29">
      <c r="A249" s="6">
        <v>6.1</v>
      </c>
      <c r="B249" s="6" t="s">
        <v>164</v>
      </c>
      <c r="C249" s="83"/>
      <c r="D249" s="85"/>
      <c r="E249" s="83"/>
      <c r="F249" s="83"/>
      <c r="G249" s="86"/>
      <c r="H249" s="86"/>
      <c r="I249" s="86"/>
      <c r="J249" s="86"/>
      <c r="K249" s="86"/>
      <c r="L249" s="86"/>
      <c r="M249" s="86"/>
      <c r="N249" s="86"/>
      <c r="O249" s="86"/>
      <c r="P249" s="86"/>
      <c r="Q249" s="86"/>
      <c r="R249" s="86"/>
      <c r="S249" s="90"/>
      <c r="T249" s="7"/>
      <c r="U249" s="7"/>
      <c r="V249" s="7"/>
      <c r="W249" s="7"/>
      <c r="X249" s="7"/>
      <c r="Y249" s="7"/>
      <c r="Z249" s="7"/>
      <c r="AA249" s="7"/>
      <c r="AB249" s="7"/>
      <c r="AC249" s="7"/>
    </row>
    <row r="250" spans="1:29">
      <c r="A250" s="180" t="s">
        <v>19</v>
      </c>
      <c r="B250" s="180" t="s">
        <v>85</v>
      </c>
      <c r="C250" s="10" t="s">
        <v>86</v>
      </c>
      <c r="D250" s="11" t="s">
        <v>8</v>
      </c>
      <c r="E250" s="180" t="s">
        <v>22</v>
      </c>
      <c r="F250" s="10" t="s">
        <v>88</v>
      </c>
      <c r="G250" s="181" t="s">
        <v>90</v>
      </c>
      <c r="H250" s="181"/>
      <c r="I250" s="181"/>
      <c r="J250" s="181" t="s">
        <v>272</v>
      </c>
      <c r="K250" s="181"/>
      <c r="L250" s="181"/>
      <c r="M250" s="181"/>
      <c r="N250" s="181"/>
      <c r="O250" s="181"/>
      <c r="P250" s="181"/>
      <c r="Q250" s="181"/>
      <c r="R250" s="181"/>
      <c r="S250" s="90"/>
      <c r="T250" s="7"/>
      <c r="U250" s="7"/>
      <c r="V250" s="7"/>
      <c r="W250" s="7"/>
      <c r="X250" s="7"/>
      <c r="Y250" s="7"/>
      <c r="Z250" s="7"/>
      <c r="AA250" s="7"/>
      <c r="AB250" s="7"/>
      <c r="AC250" s="7"/>
    </row>
    <row r="251" spans="1:29" ht="24">
      <c r="A251" s="180"/>
      <c r="B251" s="180"/>
      <c r="C251" s="57" t="s">
        <v>85</v>
      </c>
      <c r="D251" s="58" t="s">
        <v>87</v>
      </c>
      <c r="E251" s="180"/>
      <c r="F251" s="57" t="s">
        <v>89</v>
      </c>
      <c r="G251" s="8" t="s">
        <v>23</v>
      </c>
      <c r="H251" s="8" t="s">
        <v>24</v>
      </c>
      <c r="I251" s="8" t="s">
        <v>25</v>
      </c>
      <c r="J251" s="8" t="s">
        <v>26</v>
      </c>
      <c r="K251" s="8" t="s">
        <v>27</v>
      </c>
      <c r="L251" s="8" t="s">
        <v>28</v>
      </c>
      <c r="M251" s="8" t="s">
        <v>29</v>
      </c>
      <c r="N251" s="8" t="s">
        <v>38</v>
      </c>
      <c r="O251" s="8" t="s">
        <v>30</v>
      </c>
      <c r="P251" s="8" t="s">
        <v>31</v>
      </c>
      <c r="Q251" s="8" t="s">
        <v>32</v>
      </c>
      <c r="R251" s="8" t="s">
        <v>33</v>
      </c>
      <c r="S251" s="90"/>
      <c r="T251" s="7"/>
      <c r="U251" s="7"/>
      <c r="V251" s="7"/>
      <c r="W251" s="7"/>
      <c r="X251" s="7"/>
      <c r="Y251" s="7"/>
      <c r="Z251" s="7"/>
      <c r="AA251" s="7"/>
      <c r="AB251" s="7"/>
      <c r="AC251" s="7"/>
    </row>
    <row r="252" spans="1:29">
      <c r="A252" s="98">
        <v>1</v>
      </c>
      <c r="B252" s="110" t="s">
        <v>236</v>
      </c>
      <c r="C252" s="110" t="s">
        <v>237</v>
      </c>
      <c r="D252" s="123">
        <v>30000</v>
      </c>
      <c r="E252" s="110" t="s">
        <v>212</v>
      </c>
      <c r="F252" s="110" t="s">
        <v>99</v>
      </c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90"/>
      <c r="T252" s="7"/>
      <c r="U252" s="7"/>
      <c r="V252" s="7"/>
      <c r="W252" s="7"/>
      <c r="X252" s="7"/>
      <c r="Y252" s="7"/>
      <c r="Z252" s="7"/>
      <c r="AA252" s="7"/>
      <c r="AB252" s="7"/>
      <c r="AC252" s="7"/>
    </row>
    <row r="253" spans="1:29">
      <c r="A253" s="9"/>
      <c r="B253" s="111"/>
      <c r="C253" s="111" t="s">
        <v>238</v>
      </c>
      <c r="D253" s="112"/>
      <c r="E253" s="111"/>
      <c r="F253" s="111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0"/>
      <c r="T253" s="7"/>
      <c r="U253" s="7"/>
      <c r="V253" s="7"/>
      <c r="W253" s="7"/>
      <c r="X253" s="7"/>
      <c r="Y253" s="7"/>
      <c r="Z253" s="7"/>
      <c r="AA253" s="7"/>
      <c r="AB253" s="7"/>
      <c r="AC253" s="7"/>
    </row>
    <row r="254" spans="1:29">
      <c r="A254" s="9"/>
      <c r="B254" s="111"/>
      <c r="C254" s="111" t="s">
        <v>239</v>
      </c>
      <c r="D254" s="112"/>
      <c r="E254" s="111"/>
      <c r="F254" s="111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0"/>
      <c r="T254" s="7"/>
      <c r="U254" s="7"/>
      <c r="V254" s="7"/>
      <c r="W254" s="7"/>
      <c r="X254" s="7"/>
      <c r="Y254" s="7"/>
      <c r="Z254" s="7"/>
      <c r="AA254" s="7"/>
      <c r="AB254" s="7"/>
      <c r="AC254" s="7"/>
    </row>
    <row r="255" spans="1:29">
      <c r="A255" s="9"/>
      <c r="B255" s="111"/>
      <c r="C255" s="111" t="s">
        <v>240</v>
      </c>
      <c r="D255" s="112"/>
      <c r="E255" s="111"/>
      <c r="F255" s="111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0"/>
      <c r="T255" s="7"/>
      <c r="U255" s="7"/>
      <c r="V255" s="7"/>
      <c r="W255" s="7"/>
      <c r="X255" s="7"/>
      <c r="Y255" s="7"/>
      <c r="Z255" s="7"/>
      <c r="AA255" s="7"/>
      <c r="AB255" s="7"/>
      <c r="AC255" s="7"/>
    </row>
    <row r="256" spans="1:29">
      <c r="A256" s="92"/>
      <c r="B256" s="113"/>
      <c r="C256" s="113" t="s">
        <v>241</v>
      </c>
      <c r="D256" s="114"/>
      <c r="E256" s="113"/>
      <c r="F256" s="113"/>
      <c r="G256" s="92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0"/>
      <c r="T256" s="7"/>
      <c r="U256" s="7"/>
      <c r="V256" s="7"/>
      <c r="W256" s="7"/>
      <c r="X256" s="7"/>
      <c r="Y256" s="7"/>
      <c r="Z256" s="7"/>
      <c r="AA256" s="7"/>
      <c r="AB256" s="7"/>
      <c r="AC256" s="7"/>
    </row>
    <row r="257" spans="1:29">
      <c r="A257" s="98">
        <v>2</v>
      </c>
      <c r="B257" s="110" t="s">
        <v>242</v>
      </c>
      <c r="C257" s="110" t="s">
        <v>393</v>
      </c>
      <c r="D257" s="123">
        <v>50000</v>
      </c>
      <c r="E257" s="110" t="s">
        <v>95</v>
      </c>
      <c r="F257" s="110" t="s">
        <v>99</v>
      </c>
      <c r="G257" s="98"/>
      <c r="H257" s="98"/>
      <c r="I257" s="98"/>
      <c r="J257" s="98"/>
      <c r="K257" s="98"/>
      <c r="L257" s="98"/>
      <c r="M257" s="98"/>
      <c r="N257" s="10"/>
      <c r="O257" s="10"/>
      <c r="P257" s="10"/>
      <c r="Q257" s="10"/>
      <c r="R257" s="98"/>
      <c r="S257" s="90"/>
      <c r="T257" s="7"/>
      <c r="U257" s="7"/>
      <c r="V257" s="7"/>
      <c r="W257" s="7"/>
      <c r="X257" s="7"/>
      <c r="Y257" s="7"/>
      <c r="Z257" s="7"/>
      <c r="AA257" s="7"/>
      <c r="AB257" s="7"/>
      <c r="AC257" s="7"/>
    </row>
    <row r="258" spans="1:29">
      <c r="A258" s="9"/>
      <c r="B258" s="111" t="s">
        <v>391</v>
      </c>
      <c r="C258" s="111" t="s">
        <v>394</v>
      </c>
      <c r="D258" s="112"/>
      <c r="E258" s="111"/>
      <c r="F258" s="111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0"/>
      <c r="T258" s="7"/>
      <c r="U258" s="7"/>
      <c r="V258" s="7"/>
      <c r="W258" s="7"/>
      <c r="X258" s="7"/>
      <c r="Y258" s="7"/>
      <c r="Z258" s="7"/>
      <c r="AA258" s="7"/>
      <c r="AB258" s="7"/>
      <c r="AC258" s="7"/>
    </row>
    <row r="259" spans="1:29">
      <c r="A259" s="92"/>
      <c r="B259" s="113" t="s">
        <v>392</v>
      </c>
      <c r="C259" s="113" t="s">
        <v>245</v>
      </c>
      <c r="D259" s="114"/>
      <c r="E259" s="113"/>
      <c r="F259" s="113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0"/>
      <c r="T259" s="7"/>
      <c r="U259" s="7"/>
      <c r="V259" s="7"/>
      <c r="W259" s="7"/>
      <c r="X259" s="7"/>
      <c r="Y259" s="7"/>
      <c r="Z259" s="7"/>
      <c r="AA259" s="7"/>
      <c r="AB259" s="7"/>
      <c r="AC259" s="7"/>
    </row>
    <row r="260" spans="1:29">
      <c r="A260" s="98">
        <v>3</v>
      </c>
      <c r="B260" s="110" t="s">
        <v>246</v>
      </c>
      <c r="C260" s="110" t="s">
        <v>243</v>
      </c>
      <c r="D260" s="123">
        <v>20000</v>
      </c>
      <c r="E260" s="110" t="s">
        <v>95</v>
      </c>
      <c r="F260" s="110" t="s">
        <v>99</v>
      </c>
      <c r="G260" s="98"/>
      <c r="H260" s="98"/>
      <c r="I260" s="98"/>
      <c r="J260" s="98"/>
      <c r="K260" s="98"/>
      <c r="L260" s="98"/>
      <c r="M260" s="98"/>
      <c r="N260" s="10"/>
      <c r="O260" s="10"/>
      <c r="P260" s="10"/>
      <c r="Q260" s="10"/>
      <c r="R260" s="98"/>
      <c r="S260" s="90"/>
      <c r="T260" s="7"/>
      <c r="U260" s="7"/>
      <c r="V260" s="7"/>
      <c r="W260" s="7"/>
      <c r="X260" s="7"/>
      <c r="Y260" s="7"/>
      <c r="Z260" s="7"/>
      <c r="AA260" s="7"/>
      <c r="AB260" s="7"/>
      <c r="AC260" s="7"/>
    </row>
    <row r="261" spans="1:29">
      <c r="A261" s="9"/>
      <c r="B261" s="111" t="s">
        <v>247</v>
      </c>
      <c r="C261" s="111" t="s">
        <v>244</v>
      </c>
      <c r="D261" s="112"/>
      <c r="E261" s="111"/>
      <c r="F261" s="111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0"/>
      <c r="T261" s="7"/>
      <c r="U261" s="7"/>
      <c r="V261" s="7"/>
      <c r="W261" s="7"/>
      <c r="X261" s="7"/>
      <c r="Y261" s="7"/>
      <c r="Z261" s="7"/>
      <c r="AA261" s="7"/>
      <c r="AB261" s="7"/>
      <c r="AC261" s="7"/>
    </row>
    <row r="262" spans="1:29">
      <c r="A262" s="92"/>
      <c r="B262" s="113"/>
      <c r="C262" s="113" t="s">
        <v>245</v>
      </c>
      <c r="D262" s="114"/>
      <c r="E262" s="113"/>
      <c r="F262" s="113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0"/>
      <c r="T262" s="7"/>
      <c r="U262" s="7"/>
      <c r="V262" s="7"/>
      <c r="W262" s="7"/>
      <c r="X262" s="7"/>
      <c r="Y262" s="7"/>
      <c r="Z262" s="7"/>
      <c r="AA262" s="7"/>
      <c r="AB262" s="7"/>
      <c r="AC262" s="7"/>
    </row>
    <row r="263" spans="1:29">
      <c r="A263" s="98">
        <v>4</v>
      </c>
      <c r="B263" s="110" t="s">
        <v>248</v>
      </c>
      <c r="C263" s="110" t="s">
        <v>249</v>
      </c>
      <c r="D263" s="123">
        <v>30000</v>
      </c>
      <c r="E263" s="110" t="s">
        <v>212</v>
      </c>
      <c r="F263" s="110" t="s">
        <v>99</v>
      </c>
      <c r="G263" s="98"/>
      <c r="H263" s="10"/>
      <c r="I263" s="10"/>
      <c r="J263" s="98"/>
      <c r="K263" s="98"/>
      <c r="L263" s="98"/>
      <c r="M263" s="98"/>
      <c r="N263" s="98"/>
      <c r="O263" s="98"/>
      <c r="P263" s="98"/>
      <c r="Q263" s="98"/>
      <c r="R263" s="98"/>
      <c r="S263" s="90"/>
      <c r="T263" s="7"/>
      <c r="U263" s="7"/>
      <c r="V263" s="7"/>
      <c r="W263" s="7"/>
      <c r="X263" s="7"/>
      <c r="Y263" s="7"/>
      <c r="Z263" s="7"/>
      <c r="AA263" s="7"/>
      <c r="AB263" s="7"/>
      <c r="AC263" s="7"/>
    </row>
    <row r="264" spans="1:29">
      <c r="A264" s="92"/>
      <c r="B264" s="113"/>
      <c r="C264" s="113" t="s">
        <v>250</v>
      </c>
      <c r="D264" s="114"/>
      <c r="E264" s="113"/>
      <c r="F264" s="113"/>
      <c r="G264" s="92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0"/>
      <c r="T264" s="7"/>
      <c r="U264" s="7"/>
      <c r="V264" s="7"/>
      <c r="W264" s="7"/>
      <c r="X264" s="7"/>
      <c r="Y264" s="7"/>
      <c r="Z264" s="7"/>
      <c r="AA264" s="7"/>
      <c r="AB264" s="7"/>
      <c r="AC264" s="7"/>
    </row>
    <row r="265" spans="1:29">
      <c r="A265" s="98">
        <v>5</v>
      </c>
      <c r="B265" s="110" t="s">
        <v>251</v>
      </c>
      <c r="C265" s="110" t="s">
        <v>253</v>
      </c>
      <c r="D265" s="123">
        <v>500000</v>
      </c>
      <c r="E265" s="110" t="s">
        <v>212</v>
      </c>
      <c r="F265" s="110" t="s">
        <v>99</v>
      </c>
      <c r="G265" s="98"/>
      <c r="H265" s="98"/>
      <c r="I265" s="98"/>
      <c r="J265" s="10"/>
      <c r="K265" s="10"/>
      <c r="L265" s="10"/>
      <c r="M265" s="10"/>
      <c r="N265" s="10"/>
      <c r="O265" s="10"/>
      <c r="P265" s="10"/>
      <c r="Q265" s="10"/>
      <c r="R265" s="10"/>
      <c r="S265" s="90"/>
      <c r="T265" s="7"/>
      <c r="U265" s="7"/>
      <c r="V265" s="7"/>
      <c r="W265" s="7"/>
      <c r="X265" s="7"/>
      <c r="Y265" s="7"/>
      <c r="Z265" s="7"/>
      <c r="AA265" s="7"/>
      <c r="AB265" s="7"/>
      <c r="AC265" s="7"/>
    </row>
    <row r="266" spans="1:29" s="6" customFormat="1">
      <c r="A266" s="9"/>
      <c r="B266" s="111" t="s">
        <v>252</v>
      </c>
      <c r="C266" s="111" t="s">
        <v>252</v>
      </c>
      <c r="D266" s="112"/>
      <c r="E266" s="111"/>
      <c r="F266" s="111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5"/>
    </row>
    <row r="267" spans="1:29" s="6" customFormat="1">
      <c r="A267" s="92"/>
      <c r="B267" s="106"/>
      <c r="C267" s="113"/>
      <c r="D267" s="114"/>
      <c r="E267" s="113"/>
      <c r="F267" s="113"/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5"/>
    </row>
    <row r="268" spans="1:29" s="6" customFormat="1">
      <c r="A268" s="98">
        <v>6</v>
      </c>
      <c r="B268" s="110" t="s">
        <v>351</v>
      </c>
      <c r="C268" s="110" t="s">
        <v>254</v>
      </c>
      <c r="D268" s="123">
        <v>30000</v>
      </c>
      <c r="E268" s="110" t="s">
        <v>212</v>
      </c>
      <c r="F268" s="110" t="s">
        <v>99</v>
      </c>
      <c r="G268" s="98"/>
      <c r="H268" s="98"/>
      <c r="I268" s="98"/>
      <c r="J268" s="10"/>
      <c r="K268" s="10"/>
      <c r="L268" s="10"/>
      <c r="M268" s="98"/>
      <c r="N268" s="98"/>
      <c r="O268" s="98"/>
      <c r="P268" s="98"/>
      <c r="Q268" s="98"/>
      <c r="R268" s="98"/>
      <c r="S268" s="5"/>
    </row>
    <row r="269" spans="1:29" s="6" customFormat="1">
      <c r="A269" s="9"/>
      <c r="B269" s="111" t="s">
        <v>352</v>
      </c>
      <c r="C269" s="111" t="s">
        <v>255</v>
      </c>
      <c r="D269" s="112"/>
      <c r="E269" s="111"/>
      <c r="F269" s="111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5"/>
    </row>
    <row r="270" spans="1:29" s="6" customFormat="1">
      <c r="A270" s="92"/>
      <c r="B270" s="113"/>
      <c r="C270" s="113" t="s">
        <v>256</v>
      </c>
      <c r="D270" s="114"/>
      <c r="E270" s="113"/>
      <c r="F270" s="113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5"/>
    </row>
    <row r="271" spans="1:29" s="6" customFormat="1">
      <c r="A271" s="97"/>
      <c r="B271" s="7"/>
      <c r="C271" s="7"/>
      <c r="D271" s="116"/>
      <c r="E271" s="7"/>
      <c r="F271" s="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5"/>
    </row>
    <row r="272" spans="1:29" s="6" customFormat="1">
      <c r="A272" s="97"/>
      <c r="B272" s="7"/>
      <c r="C272" s="7"/>
      <c r="D272" s="116"/>
      <c r="E272" s="7"/>
      <c r="F272" s="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5">
        <v>16</v>
      </c>
    </row>
    <row r="273" spans="1:29" s="6" customFormat="1">
      <c r="A273" s="117" t="s">
        <v>305</v>
      </c>
      <c r="B273" s="7"/>
      <c r="C273" s="7"/>
      <c r="D273" s="116"/>
      <c r="E273" s="7"/>
      <c r="F273" s="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5"/>
    </row>
    <row r="274" spans="1:29" s="6" customFormat="1">
      <c r="A274" s="180" t="s">
        <v>19</v>
      </c>
      <c r="B274" s="180" t="s">
        <v>20</v>
      </c>
      <c r="C274" s="10" t="s">
        <v>86</v>
      </c>
      <c r="D274" s="11" t="s">
        <v>8</v>
      </c>
      <c r="E274" s="180" t="s">
        <v>22</v>
      </c>
      <c r="F274" s="10" t="s">
        <v>88</v>
      </c>
      <c r="G274" s="181" t="s">
        <v>90</v>
      </c>
      <c r="H274" s="181"/>
      <c r="I274" s="181"/>
      <c r="J274" s="181" t="s">
        <v>272</v>
      </c>
      <c r="K274" s="181"/>
      <c r="L274" s="181"/>
      <c r="M274" s="181"/>
      <c r="N274" s="181"/>
      <c r="O274" s="181"/>
      <c r="P274" s="181"/>
      <c r="Q274" s="181"/>
      <c r="R274" s="181"/>
      <c r="S274" s="5"/>
    </row>
    <row r="275" spans="1:29" s="6" customFormat="1" ht="24">
      <c r="A275" s="180"/>
      <c r="B275" s="180"/>
      <c r="C275" s="57" t="s">
        <v>85</v>
      </c>
      <c r="D275" s="58" t="s">
        <v>87</v>
      </c>
      <c r="E275" s="180"/>
      <c r="F275" s="57" t="s">
        <v>89</v>
      </c>
      <c r="G275" s="8" t="s">
        <v>23</v>
      </c>
      <c r="H275" s="8" t="s">
        <v>24</v>
      </c>
      <c r="I275" s="8" t="s">
        <v>25</v>
      </c>
      <c r="J275" s="8" t="s">
        <v>26</v>
      </c>
      <c r="K275" s="8" t="s">
        <v>27</v>
      </c>
      <c r="L275" s="8" t="s">
        <v>28</v>
      </c>
      <c r="M275" s="8" t="s">
        <v>29</v>
      </c>
      <c r="N275" s="8" t="s">
        <v>38</v>
      </c>
      <c r="O275" s="8" t="s">
        <v>30</v>
      </c>
      <c r="P275" s="8" t="s">
        <v>31</v>
      </c>
      <c r="Q275" s="8" t="s">
        <v>32</v>
      </c>
      <c r="R275" s="8" t="s">
        <v>33</v>
      </c>
      <c r="S275" s="5"/>
    </row>
    <row r="276" spans="1:29" s="6" customFormat="1">
      <c r="A276" s="98">
        <v>1</v>
      </c>
      <c r="B276" s="110" t="s">
        <v>39</v>
      </c>
      <c r="C276" s="110" t="s">
        <v>40</v>
      </c>
      <c r="D276" s="118" t="s">
        <v>41</v>
      </c>
      <c r="E276" s="98" t="s">
        <v>42</v>
      </c>
      <c r="F276" s="98" t="s">
        <v>35</v>
      </c>
      <c r="G276" s="98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5"/>
    </row>
    <row r="277" spans="1:29">
      <c r="A277" s="113"/>
      <c r="B277" s="113" t="s">
        <v>43</v>
      </c>
      <c r="C277" s="113" t="s">
        <v>44</v>
      </c>
      <c r="D277" s="114"/>
      <c r="E277" s="92" t="s">
        <v>35</v>
      </c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0"/>
      <c r="T277" s="7"/>
      <c r="U277" s="7"/>
      <c r="V277" s="7"/>
      <c r="W277" s="7"/>
      <c r="X277" s="7"/>
      <c r="Y277" s="7"/>
      <c r="Z277" s="7"/>
      <c r="AA277" s="7"/>
      <c r="AB277" s="7"/>
      <c r="AC277" s="7"/>
    </row>
    <row r="278" spans="1:29">
      <c r="A278" s="9">
        <v>2</v>
      </c>
      <c r="B278" s="111" t="s">
        <v>45</v>
      </c>
      <c r="C278" s="111" t="s">
        <v>46</v>
      </c>
      <c r="D278" s="119" t="s">
        <v>41</v>
      </c>
      <c r="E278" s="9" t="s">
        <v>42</v>
      </c>
      <c r="F278" s="9" t="s">
        <v>35</v>
      </c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0"/>
      <c r="T278" s="7"/>
      <c r="U278" s="7"/>
      <c r="V278" s="7"/>
      <c r="W278" s="7"/>
      <c r="X278" s="7"/>
      <c r="Y278" s="7"/>
      <c r="Z278" s="7"/>
      <c r="AA278" s="7"/>
      <c r="AB278" s="7"/>
      <c r="AC278" s="7"/>
    </row>
    <row r="279" spans="1:29">
      <c r="A279" s="113"/>
      <c r="B279" s="113" t="s">
        <v>47</v>
      </c>
      <c r="C279" s="113" t="s">
        <v>48</v>
      </c>
      <c r="D279" s="120"/>
      <c r="E279" s="92" t="s">
        <v>35</v>
      </c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0"/>
      <c r="T279" s="7"/>
      <c r="U279" s="7"/>
      <c r="V279" s="7"/>
      <c r="W279" s="7"/>
      <c r="X279" s="7"/>
      <c r="Y279" s="7"/>
      <c r="Z279" s="7"/>
      <c r="AA279" s="7"/>
      <c r="AB279" s="7"/>
      <c r="AC279" s="7"/>
    </row>
    <row r="280" spans="1:29">
      <c r="A280" s="9">
        <v>3</v>
      </c>
      <c r="B280" s="111" t="s">
        <v>49</v>
      </c>
      <c r="C280" s="111" t="s">
        <v>50</v>
      </c>
      <c r="D280" s="119" t="s">
        <v>41</v>
      </c>
      <c r="E280" s="9" t="s">
        <v>42</v>
      </c>
      <c r="F280" s="9" t="s">
        <v>35</v>
      </c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</row>
    <row r="281" spans="1:29" s="6" customFormat="1">
      <c r="A281" s="111"/>
      <c r="B281" s="111" t="s">
        <v>51</v>
      </c>
      <c r="C281" s="111" t="s">
        <v>52</v>
      </c>
      <c r="D281" s="119"/>
      <c r="E281" s="9" t="s">
        <v>35</v>
      </c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5"/>
    </row>
    <row r="282" spans="1:29" s="6" customFormat="1">
      <c r="A282" s="113"/>
      <c r="B282" s="113"/>
      <c r="C282" s="113" t="s">
        <v>53</v>
      </c>
      <c r="D282" s="120"/>
      <c r="E282" s="92"/>
      <c r="F282" s="92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5"/>
    </row>
    <row r="283" spans="1:29" s="6" customFormat="1">
      <c r="A283" s="9">
        <v>4</v>
      </c>
      <c r="B283" s="111" t="s">
        <v>54</v>
      </c>
      <c r="C283" s="111" t="s">
        <v>55</v>
      </c>
      <c r="D283" s="119" t="s">
        <v>41</v>
      </c>
      <c r="E283" s="9" t="s">
        <v>42</v>
      </c>
      <c r="F283" s="9" t="s">
        <v>35</v>
      </c>
      <c r="G283" s="98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5"/>
    </row>
    <row r="284" spans="1:29">
      <c r="A284" s="92"/>
      <c r="B284" s="113"/>
      <c r="C284" s="113" t="s">
        <v>56</v>
      </c>
      <c r="D284" s="120"/>
      <c r="E284" s="92" t="s">
        <v>35</v>
      </c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</row>
    <row r="285" spans="1:29">
      <c r="A285" s="9">
        <v>5</v>
      </c>
      <c r="B285" s="111" t="s">
        <v>57</v>
      </c>
      <c r="C285" s="111" t="s">
        <v>58</v>
      </c>
      <c r="D285" s="119" t="s">
        <v>41</v>
      </c>
      <c r="E285" s="9" t="s">
        <v>42</v>
      </c>
      <c r="F285" s="9" t="s">
        <v>35</v>
      </c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</row>
    <row r="286" spans="1:29">
      <c r="A286" s="92"/>
      <c r="B286" s="113" t="s">
        <v>59</v>
      </c>
      <c r="C286" s="113" t="s">
        <v>60</v>
      </c>
      <c r="D286" s="120"/>
      <c r="E286" s="92" t="s">
        <v>35</v>
      </c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</row>
    <row r="287" spans="1:29">
      <c r="A287" s="98">
        <v>6</v>
      </c>
      <c r="B287" s="110" t="s">
        <v>36</v>
      </c>
      <c r="C287" s="110" t="s">
        <v>61</v>
      </c>
      <c r="D287" s="118" t="s">
        <v>41</v>
      </c>
      <c r="E287" s="98" t="s">
        <v>42</v>
      </c>
      <c r="F287" s="98" t="s">
        <v>35</v>
      </c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</row>
    <row r="288" spans="1:29">
      <c r="A288" s="92"/>
      <c r="B288" s="113" t="s">
        <v>62</v>
      </c>
      <c r="C288" s="113" t="s">
        <v>63</v>
      </c>
      <c r="D288" s="120"/>
      <c r="E288" s="92" t="s">
        <v>35</v>
      </c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</row>
    <row r="289" spans="1:19">
      <c r="A289" s="9">
        <v>7</v>
      </c>
      <c r="B289" s="111" t="s">
        <v>64</v>
      </c>
      <c r="C289" s="111" t="s">
        <v>65</v>
      </c>
      <c r="D289" s="119" t="s">
        <v>41</v>
      </c>
      <c r="E289" s="9" t="s">
        <v>66</v>
      </c>
      <c r="F289" s="9" t="s">
        <v>35</v>
      </c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</row>
    <row r="290" spans="1:19">
      <c r="A290" s="9"/>
      <c r="B290" s="111" t="s">
        <v>67</v>
      </c>
      <c r="C290" s="111" t="s">
        <v>68</v>
      </c>
      <c r="D290" s="112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</row>
    <row r="291" spans="1:19">
      <c r="A291" s="92"/>
      <c r="B291" s="113" t="s">
        <v>34</v>
      </c>
      <c r="C291" s="113" t="s">
        <v>66</v>
      </c>
      <c r="D291" s="114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</row>
    <row r="292" spans="1:19">
      <c r="A292" s="75">
        <v>8</v>
      </c>
      <c r="B292" s="121" t="s">
        <v>69</v>
      </c>
      <c r="C292" s="121" t="s">
        <v>70</v>
      </c>
      <c r="D292" s="122" t="s">
        <v>41</v>
      </c>
      <c r="E292" s="75" t="s">
        <v>35</v>
      </c>
      <c r="F292" s="75" t="s">
        <v>35</v>
      </c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</row>
    <row r="293" spans="1:19">
      <c r="A293" s="98">
        <v>9</v>
      </c>
      <c r="B293" s="110" t="s">
        <v>278</v>
      </c>
      <c r="C293" s="110" t="s">
        <v>279</v>
      </c>
      <c r="D293" s="118" t="s">
        <v>41</v>
      </c>
      <c r="E293" s="98" t="s">
        <v>35</v>
      </c>
      <c r="F293" s="98" t="s">
        <v>35</v>
      </c>
      <c r="G293" s="98"/>
      <c r="H293" s="98"/>
      <c r="I293" s="98"/>
      <c r="J293" s="98"/>
      <c r="K293" s="98"/>
      <c r="L293" s="98"/>
      <c r="M293" s="98"/>
      <c r="N293" s="98"/>
      <c r="O293" s="98"/>
      <c r="P293" s="98"/>
      <c r="Q293" s="98"/>
      <c r="R293" s="98"/>
    </row>
    <row r="294" spans="1:19">
      <c r="A294" s="92"/>
      <c r="B294" s="113"/>
      <c r="C294" s="113" t="s">
        <v>280</v>
      </c>
      <c r="D294" s="114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</row>
    <row r="295" spans="1:19">
      <c r="A295" s="98">
        <v>10</v>
      </c>
      <c r="B295" s="110" t="s">
        <v>281</v>
      </c>
      <c r="C295" s="110" t="s">
        <v>283</v>
      </c>
      <c r="D295" s="118" t="s">
        <v>41</v>
      </c>
      <c r="E295" s="98" t="s">
        <v>42</v>
      </c>
      <c r="F295" s="98" t="s">
        <v>35</v>
      </c>
      <c r="G295" s="98"/>
      <c r="H295" s="98"/>
      <c r="I295" s="98"/>
      <c r="J295" s="98"/>
      <c r="K295" s="98"/>
      <c r="L295" s="98"/>
      <c r="M295" s="98"/>
      <c r="N295" s="98"/>
      <c r="O295" s="98"/>
      <c r="P295" s="98"/>
      <c r="Q295" s="98"/>
      <c r="R295" s="98"/>
    </row>
    <row r="296" spans="1:19">
      <c r="A296" s="92"/>
      <c r="B296" s="113" t="s">
        <v>282</v>
      </c>
      <c r="C296" s="113" t="s">
        <v>284</v>
      </c>
      <c r="D296" s="114"/>
      <c r="E296" s="92" t="s">
        <v>35</v>
      </c>
      <c r="F296" s="113"/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</row>
    <row r="297" spans="1:19">
      <c r="A297" s="93"/>
      <c r="B297" s="94"/>
      <c r="C297" s="93"/>
      <c r="D297" s="95"/>
      <c r="E297" s="93"/>
      <c r="F297" s="93"/>
      <c r="G297" s="96"/>
      <c r="H297" s="96"/>
      <c r="I297" s="96"/>
      <c r="J297" s="96"/>
      <c r="K297" s="96"/>
      <c r="L297" s="96"/>
      <c r="M297" s="96"/>
      <c r="N297" s="96"/>
      <c r="O297" s="96"/>
      <c r="P297" s="96"/>
      <c r="Q297" s="96"/>
      <c r="R297" s="96"/>
      <c r="S297" s="5">
        <v>17</v>
      </c>
    </row>
    <row r="298" spans="1:19">
      <c r="A298" s="93"/>
      <c r="B298" s="94"/>
      <c r="C298" s="93"/>
      <c r="D298" s="95"/>
      <c r="E298" s="93"/>
      <c r="F298" s="93"/>
      <c r="G298" s="96"/>
      <c r="H298" s="96"/>
      <c r="I298" s="96"/>
      <c r="J298" s="96"/>
      <c r="K298" s="96"/>
      <c r="L298" s="96"/>
      <c r="M298" s="96"/>
      <c r="N298" s="96"/>
      <c r="O298" s="96"/>
      <c r="P298" s="96"/>
      <c r="Q298" s="96"/>
      <c r="R298" s="96"/>
    </row>
    <row r="299" spans="1:19">
      <c r="A299" s="93"/>
      <c r="B299" s="94"/>
      <c r="C299" s="93"/>
      <c r="D299" s="95"/>
      <c r="E299" s="93"/>
      <c r="F299" s="93"/>
      <c r="G299" s="96"/>
      <c r="H299" s="96"/>
      <c r="I299" s="96"/>
      <c r="J299" s="96"/>
      <c r="K299" s="96"/>
      <c r="L299" s="96"/>
      <c r="M299" s="96"/>
      <c r="N299" s="96"/>
      <c r="O299" s="96"/>
      <c r="P299" s="96"/>
      <c r="Q299" s="96"/>
      <c r="R299" s="96"/>
    </row>
    <row r="300" spans="1:19">
      <c r="A300" s="180" t="s">
        <v>19</v>
      </c>
      <c r="B300" s="180" t="s">
        <v>20</v>
      </c>
      <c r="C300" s="180" t="s">
        <v>21</v>
      </c>
      <c r="D300" s="183" t="s">
        <v>8</v>
      </c>
      <c r="E300" s="180" t="s">
        <v>22</v>
      </c>
      <c r="F300" s="180" t="s">
        <v>10</v>
      </c>
      <c r="G300" s="181" t="s">
        <v>90</v>
      </c>
      <c r="H300" s="181"/>
      <c r="I300" s="181"/>
      <c r="J300" s="181" t="s">
        <v>272</v>
      </c>
      <c r="K300" s="181"/>
      <c r="L300" s="181"/>
      <c r="M300" s="181"/>
      <c r="N300" s="181"/>
      <c r="O300" s="181"/>
      <c r="P300" s="181"/>
      <c r="Q300" s="181"/>
      <c r="R300" s="181"/>
    </row>
    <row r="301" spans="1:19" ht="24">
      <c r="A301" s="180"/>
      <c r="B301" s="180"/>
      <c r="C301" s="180"/>
      <c r="D301" s="183"/>
      <c r="E301" s="180"/>
      <c r="F301" s="180"/>
      <c r="G301" s="8" t="s">
        <v>23</v>
      </c>
      <c r="H301" s="8" t="s">
        <v>24</v>
      </c>
      <c r="I301" s="8" t="s">
        <v>25</v>
      </c>
      <c r="J301" s="8" t="s">
        <v>26</v>
      </c>
      <c r="K301" s="8" t="s">
        <v>27</v>
      </c>
      <c r="L301" s="8" t="s">
        <v>28</v>
      </c>
      <c r="M301" s="8" t="s">
        <v>29</v>
      </c>
      <c r="N301" s="8" t="s">
        <v>38</v>
      </c>
      <c r="O301" s="8" t="s">
        <v>30</v>
      </c>
      <c r="P301" s="8" t="s">
        <v>31</v>
      </c>
      <c r="Q301" s="8" t="s">
        <v>32</v>
      </c>
      <c r="R301" s="8" t="s">
        <v>33</v>
      </c>
    </row>
    <row r="302" spans="1:19">
      <c r="A302" s="98">
        <v>11</v>
      </c>
      <c r="B302" s="110" t="s">
        <v>285</v>
      </c>
      <c r="C302" s="110" t="s">
        <v>288</v>
      </c>
      <c r="D302" s="118" t="s">
        <v>41</v>
      </c>
      <c r="E302" s="98" t="s">
        <v>35</v>
      </c>
      <c r="F302" s="98" t="s">
        <v>35</v>
      </c>
      <c r="G302" s="98"/>
      <c r="H302" s="98"/>
      <c r="I302" s="98"/>
      <c r="J302" s="98"/>
      <c r="K302" s="98"/>
      <c r="L302" s="98"/>
      <c r="M302" s="98"/>
      <c r="N302" s="98"/>
      <c r="O302" s="98"/>
      <c r="P302" s="98"/>
      <c r="Q302" s="98"/>
      <c r="R302" s="98"/>
    </row>
    <row r="303" spans="1:19">
      <c r="A303" s="111"/>
      <c r="B303" s="111" t="s">
        <v>286</v>
      </c>
      <c r="C303" s="111" t="s">
        <v>289</v>
      </c>
      <c r="D303" s="112"/>
      <c r="E303" s="111"/>
      <c r="F303" s="111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</row>
    <row r="304" spans="1:19">
      <c r="A304" s="111"/>
      <c r="B304" s="111" t="s">
        <v>287</v>
      </c>
      <c r="C304" s="111"/>
      <c r="D304" s="112"/>
      <c r="E304" s="111"/>
      <c r="F304" s="111"/>
      <c r="G304" s="92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</row>
    <row r="305" spans="1:19">
      <c r="A305" s="98">
        <v>12</v>
      </c>
      <c r="B305" s="110" t="s">
        <v>290</v>
      </c>
      <c r="C305" s="110" t="s">
        <v>292</v>
      </c>
      <c r="D305" s="118" t="s">
        <v>41</v>
      </c>
      <c r="E305" s="98" t="s">
        <v>35</v>
      </c>
      <c r="F305" s="98" t="s">
        <v>35</v>
      </c>
      <c r="G305" s="9"/>
      <c r="H305" s="9"/>
      <c r="I305" s="98"/>
      <c r="J305" s="98"/>
      <c r="K305" s="9"/>
      <c r="L305" s="9"/>
      <c r="M305" s="9"/>
      <c r="N305" s="9"/>
      <c r="O305" s="9"/>
      <c r="P305" s="9"/>
      <c r="Q305" s="9"/>
      <c r="R305" s="9"/>
    </row>
    <row r="306" spans="1:19">
      <c r="A306" s="9"/>
      <c r="B306" s="111" t="s">
        <v>291</v>
      </c>
      <c r="C306" s="111" t="s">
        <v>293</v>
      </c>
      <c r="D306" s="11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</row>
    <row r="307" spans="1:19">
      <c r="A307" s="113"/>
      <c r="B307" s="113" t="s">
        <v>295</v>
      </c>
      <c r="C307" s="113" t="s">
        <v>294</v>
      </c>
      <c r="D307" s="114"/>
      <c r="E307" s="113"/>
      <c r="F307" s="113"/>
      <c r="G307" s="92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</row>
    <row r="308" spans="1:19">
      <c r="A308" s="98">
        <v>14</v>
      </c>
      <c r="B308" s="110" t="s">
        <v>290</v>
      </c>
      <c r="C308" s="110" t="s">
        <v>292</v>
      </c>
      <c r="D308" s="118" t="s">
        <v>41</v>
      </c>
      <c r="E308" s="98" t="s">
        <v>35</v>
      </c>
      <c r="F308" s="98" t="s">
        <v>35</v>
      </c>
      <c r="G308" s="9"/>
      <c r="H308" s="9"/>
      <c r="I308" s="9"/>
      <c r="J308" s="98"/>
      <c r="K308" s="98"/>
      <c r="L308" s="9"/>
      <c r="M308" s="9"/>
      <c r="N308" s="9"/>
      <c r="O308" s="9"/>
      <c r="P308" s="9"/>
      <c r="Q308" s="9"/>
      <c r="R308" s="9"/>
    </row>
    <row r="309" spans="1:19">
      <c r="A309" s="111"/>
      <c r="B309" s="111" t="s">
        <v>291</v>
      </c>
      <c r="C309" s="111" t="s">
        <v>293</v>
      </c>
      <c r="D309" s="112"/>
      <c r="E309" s="9"/>
      <c r="F309" s="111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</row>
    <row r="310" spans="1:19">
      <c r="A310" s="111"/>
      <c r="B310" s="111" t="s">
        <v>296</v>
      </c>
      <c r="C310" s="111" t="s">
        <v>294</v>
      </c>
      <c r="D310" s="112"/>
      <c r="E310" s="9"/>
      <c r="F310" s="111"/>
      <c r="G310" s="92"/>
      <c r="H310" s="92"/>
      <c r="I310" s="92"/>
      <c r="J310" s="92"/>
      <c r="K310" s="9"/>
      <c r="L310" s="9"/>
      <c r="M310" s="9"/>
      <c r="N310" s="9"/>
      <c r="O310" s="9"/>
      <c r="P310" s="9"/>
      <c r="Q310" s="9"/>
      <c r="R310" s="92"/>
    </row>
    <row r="311" spans="1:19">
      <c r="A311" s="98">
        <v>15</v>
      </c>
      <c r="B311" s="110" t="s">
        <v>290</v>
      </c>
      <c r="C311" s="110" t="s">
        <v>292</v>
      </c>
      <c r="D311" s="123" t="s">
        <v>258</v>
      </c>
      <c r="E311" s="110" t="s">
        <v>298</v>
      </c>
      <c r="F311" s="110" t="s">
        <v>35</v>
      </c>
      <c r="G311" s="9"/>
      <c r="H311" s="9"/>
      <c r="I311" s="9"/>
      <c r="J311" s="9"/>
      <c r="K311" s="98"/>
      <c r="L311" s="98"/>
      <c r="M311" s="98"/>
      <c r="N311" s="98"/>
      <c r="O311" s="98"/>
      <c r="P311" s="98"/>
      <c r="Q311" s="98"/>
      <c r="R311" s="98"/>
    </row>
    <row r="312" spans="1:19">
      <c r="A312" s="111"/>
      <c r="B312" s="111" t="s">
        <v>291</v>
      </c>
      <c r="C312" s="111" t="s">
        <v>293</v>
      </c>
      <c r="D312" s="112"/>
      <c r="E312" s="111" t="s">
        <v>299</v>
      </c>
      <c r="F312" s="111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</row>
    <row r="313" spans="1:19">
      <c r="A313" s="111"/>
      <c r="B313" s="111" t="s">
        <v>297</v>
      </c>
      <c r="C313" s="111" t="s">
        <v>294</v>
      </c>
      <c r="D313" s="112"/>
      <c r="E313" s="111"/>
      <c r="F313" s="111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</row>
    <row r="314" spans="1:19">
      <c r="A314" s="110">
        <v>16</v>
      </c>
      <c r="B314" s="110" t="s">
        <v>300</v>
      </c>
      <c r="C314" s="110" t="s">
        <v>302</v>
      </c>
      <c r="D314" s="123" t="s">
        <v>258</v>
      </c>
      <c r="E314" s="110" t="s">
        <v>298</v>
      </c>
      <c r="F314" s="110" t="s">
        <v>35</v>
      </c>
      <c r="G314" s="98"/>
      <c r="H314" s="98"/>
      <c r="I314" s="98"/>
      <c r="J314" s="98"/>
      <c r="K314" s="98"/>
      <c r="L314" s="98"/>
      <c r="M314" s="98"/>
      <c r="N314" s="98"/>
      <c r="O314" s="98"/>
      <c r="P314" s="98"/>
      <c r="Q314" s="98"/>
      <c r="R314" s="98"/>
    </row>
    <row r="315" spans="1:19">
      <c r="A315" s="111"/>
      <c r="B315" s="111" t="s">
        <v>301</v>
      </c>
      <c r="C315" s="111" t="s">
        <v>303</v>
      </c>
      <c r="D315" s="112"/>
      <c r="E315" s="111" t="s">
        <v>304</v>
      </c>
      <c r="F315" s="111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</row>
    <row r="316" spans="1:19">
      <c r="A316" s="113"/>
      <c r="B316" s="113"/>
      <c r="C316" s="113"/>
      <c r="D316" s="114"/>
      <c r="E316" s="113"/>
      <c r="F316" s="113"/>
      <c r="G316" s="92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</row>
    <row r="317" spans="1:19">
      <c r="A317" s="110">
        <v>17</v>
      </c>
      <c r="B317" s="110" t="s">
        <v>306</v>
      </c>
      <c r="C317" s="110" t="s">
        <v>308</v>
      </c>
      <c r="D317" s="123">
        <v>150000</v>
      </c>
      <c r="E317" s="110" t="s">
        <v>312</v>
      </c>
      <c r="F317" s="110" t="s">
        <v>312</v>
      </c>
      <c r="G317" s="98"/>
      <c r="H317" s="98"/>
      <c r="I317" s="98"/>
      <c r="J317" s="98"/>
      <c r="K317" s="98"/>
      <c r="L317" s="98"/>
      <c r="M317" s="98"/>
      <c r="N317" s="98"/>
      <c r="O317" s="98"/>
      <c r="P317" s="98"/>
      <c r="Q317" s="98"/>
      <c r="R317" s="98"/>
    </row>
    <row r="318" spans="1:19">
      <c r="A318" s="111"/>
      <c r="B318" s="111" t="s">
        <v>307</v>
      </c>
      <c r="C318" s="111" t="s">
        <v>309</v>
      </c>
      <c r="D318" s="112"/>
      <c r="E318" s="111"/>
      <c r="F318" s="111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</row>
    <row r="319" spans="1:19">
      <c r="A319" s="111"/>
      <c r="B319" s="111"/>
      <c r="C319" s="111" t="s">
        <v>310</v>
      </c>
      <c r="D319" s="112"/>
      <c r="E319" s="111"/>
      <c r="F319" s="111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</row>
    <row r="320" spans="1:19">
      <c r="A320" s="113"/>
      <c r="B320" s="113"/>
      <c r="C320" s="113" t="s">
        <v>311</v>
      </c>
      <c r="D320" s="114"/>
      <c r="E320" s="113"/>
      <c r="F320" s="113"/>
      <c r="G320" s="92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5">
        <v>18</v>
      </c>
    </row>
  </sheetData>
  <mergeCells count="102">
    <mergeCell ref="A53:A54"/>
    <mergeCell ref="B53:B54"/>
    <mergeCell ref="E53:E54"/>
    <mergeCell ref="G53:I53"/>
    <mergeCell ref="J53:R53"/>
    <mergeCell ref="A223:A224"/>
    <mergeCell ref="B223:B224"/>
    <mergeCell ref="E223:E224"/>
    <mergeCell ref="G223:I223"/>
    <mergeCell ref="J223:R223"/>
    <mergeCell ref="B173:C173"/>
    <mergeCell ref="A174:A175"/>
    <mergeCell ref="B174:B175"/>
    <mergeCell ref="E174:E175"/>
    <mergeCell ref="G174:I174"/>
    <mergeCell ref="J174:R174"/>
    <mergeCell ref="A199:A200"/>
    <mergeCell ref="B199:B200"/>
    <mergeCell ref="E199:E200"/>
    <mergeCell ref="G199:I199"/>
    <mergeCell ref="J199:R199"/>
    <mergeCell ref="A144:A145"/>
    <mergeCell ref="A76:A77"/>
    <mergeCell ref="B76:B77"/>
    <mergeCell ref="E76:E77"/>
    <mergeCell ref="G76:I76"/>
    <mergeCell ref="J76:R76"/>
    <mergeCell ref="J274:R274"/>
    <mergeCell ref="E274:E275"/>
    <mergeCell ref="E300:E301"/>
    <mergeCell ref="F300:F301"/>
    <mergeCell ref="G300:I300"/>
    <mergeCell ref="J300:R300"/>
    <mergeCell ref="G274:I274"/>
    <mergeCell ref="J144:R144"/>
    <mergeCell ref="J250:R250"/>
    <mergeCell ref="J187:R187"/>
    <mergeCell ref="A300:A301"/>
    <mergeCell ref="B300:B301"/>
    <mergeCell ref="C300:C301"/>
    <mergeCell ref="D300:D301"/>
    <mergeCell ref="A274:A275"/>
    <mergeCell ref="B274:B275"/>
    <mergeCell ref="B144:B145"/>
    <mergeCell ref="E144:E145"/>
    <mergeCell ref="G144:I144"/>
    <mergeCell ref="B151:B152"/>
    <mergeCell ref="E151:E152"/>
    <mergeCell ref="A187:A188"/>
    <mergeCell ref="B187:B188"/>
    <mergeCell ref="E187:E188"/>
    <mergeCell ref="A250:A251"/>
    <mergeCell ref="B250:B251"/>
    <mergeCell ref="E250:E251"/>
    <mergeCell ref="G250:I250"/>
    <mergeCell ref="G187:I187"/>
    <mergeCell ref="A2:R2"/>
    <mergeCell ref="A3:R3"/>
    <mergeCell ref="A4:R4"/>
    <mergeCell ref="A7:A8"/>
    <mergeCell ref="B7:B8"/>
    <mergeCell ref="E7:E8"/>
    <mergeCell ref="G7:I7"/>
    <mergeCell ref="J7:R7"/>
    <mergeCell ref="J127:R127"/>
    <mergeCell ref="A27:A28"/>
    <mergeCell ref="B27:B28"/>
    <mergeCell ref="E27:E28"/>
    <mergeCell ref="G27:I27"/>
    <mergeCell ref="J27:R27"/>
    <mergeCell ref="A34:A35"/>
    <mergeCell ref="B34:B35"/>
    <mergeCell ref="E34:E35"/>
    <mergeCell ref="G34:I34"/>
    <mergeCell ref="J34:R34"/>
    <mergeCell ref="A102:A103"/>
    <mergeCell ref="B102:B103"/>
    <mergeCell ref="E102:E103"/>
    <mergeCell ref="G102:I102"/>
    <mergeCell ref="J102:R102"/>
    <mergeCell ref="G151:I151"/>
    <mergeCell ref="J151:R151"/>
    <mergeCell ref="A160:A161"/>
    <mergeCell ref="B160:B161"/>
    <mergeCell ref="E160:E161"/>
    <mergeCell ref="G160:I160"/>
    <mergeCell ref="J160:R160"/>
    <mergeCell ref="A151:A152"/>
    <mergeCell ref="A138:A139"/>
    <mergeCell ref="B138:B139"/>
    <mergeCell ref="E138:E139"/>
    <mergeCell ref="G138:I138"/>
    <mergeCell ref="J138:R138"/>
    <mergeCell ref="A117:A118"/>
    <mergeCell ref="B117:B118"/>
    <mergeCell ref="E117:E118"/>
    <mergeCell ref="G117:I117"/>
    <mergeCell ref="J117:R117"/>
    <mergeCell ref="A127:A128"/>
    <mergeCell ref="B127:B128"/>
    <mergeCell ref="E127:E128"/>
    <mergeCell ref="G127:I127"/>
  </mergeCells>
  <phoneticPr fontId="2" type="noConversion"/>
  <pageMargins left="0.28999999999999998" right="0.51" top="0.54" bottom="0.31" header="0.15" footer="0.33"/>
  <pageSetup paperSize="9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74"/>
  <sheetViews>
    <sheetView workbookViewId="0">
      <selection activeCell="M172" sqref="M172"/>
    </sheetView>
  </sheetViews>
  <sheetFormatPr defaultRowHeight="24"/>
  <cols>
    <col min="1" max="1" width="6.140625" style="17" customWidth="1"/>
    <col min="2" max="2" width="20" style="17" customWidth="1"/>
    <col min="3" max="3" width="29.28515625" style="17" customWidth="1"/>
    <col min="4" max="4" width="12.140625" style="18" customWidth="1"/>
    <col min="5" max="5" width="15" style="17" customWidth="1"/>
    <col min="6" max="6" width="14.28515625" style="17" customWidth="1"/>
    <col min="7" max="7" width="3.85546875" style="19" customWidth="1"/>
    <col min="8" max="9" width="3.5703125" style="19" customWidth="1"/>
    <col min="10" max="10" width="3.7109375" style="19" customWidth="1"/>
    <col min="11" max="11" width="3.5703125" style="19" customWidth="1"/>
    <col min="12" max="12" width="3.28515625" style="19" customWidth="1"/>
    <col min="13" max="13" width="3.85546875" style="19" customWidth="1"/>
    <col min="14" max="14" width="3.42578125" style="19" customWidth="1"/>
    <col min="15" max="15" width="3.5703125" style="19" customWidth="1"/>
    <col min="16" max="16" width="3.140625" style="19" customWidth="1"/>
    <col min="17" max="17" width="3.5703125" style="19" customWidth="1"/>
    <col min="18" max="18" width="3.85546875" style="19" customWidth="1"/>
    <col min="19" max="19" width="4" style="20" customWidth="1"/>
    <col min="20" max="29" width="9.140625" style="17"/>
    <col min="30" max="16384" width="9.140625" style="21"/>
  </cols>
  <sheetData>
    <row r="1" spans="1:29">
      <c r="N1" s="59"/>
      <c r="O1" s="187" t="s">
        <v>263</v>
      </c>
      <c r="P1" s="188"/>
      <c r="Q1" s="188"/>
      <c r="R1" s="189"/>
    </row>
    <row r="2" spans="1:29" s="3" customFormat="1">
      <c r="A2" s="174" t="s">
        <v>262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s="3" customFormat="1">
      <c r="A3" s="174" t="s">
        <v>268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s="3" customFormat="1">
      <c r="A4" s="174" t="s">
        <v>1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s="3" customFormat="1">
      <c r="A5" s="2" t="s">
        <v>422</v>
      </c>
      <c r="B5" s="2"/>
      <c r="C5" s="2"/>
      <c r="D5" s="4"/>
      <c r="E5" s="2"/>
      <c r="F5" s="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s="3" customFormat="1">
      <c r="A6" s="17">
        <v>1.1000000000000001</v>
      </c>
      <c r="B6" s="17" t="s">
        <v>264</v>
      </c>
      <c r="C6" s="2"/>
      <c r="D6" s="4"/>
      <c r="E6" s="2"/>
      <c r="F6" s="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s="7" customFormat="1" ht="21.75">
      <c r="A7" s="180" t="s">
        <v>19</v>
      </c>
      <c r="B7" s="180" t="s">
        <v>265</v>
      </c>
      <c r="C7" s="185" t="s">
        <v>266</v>
      </c>
      <c r="D7" s="11" t="s">
        <v>8</v>
      </c>
      <c r="E7" s="180" t="s">
        <v>22</v>
      </c>
      <c r="F7" s="134" t="s">
        <v>88</v>
      </c>
      <c r="G7" s="181" t="s">
        <v>90</v>
      </c>
      <c r="H7" s="181"/>
      <c r="I7" s="181"/>
      <c r="J7" s="181" t="s">
        <v>272</v>
      </c>
      <c r="K7" s="181"/>
      <c r="L7" s="181"/>
      <c r="M7" s="181"/>
      <c r="N7" s="181"/>
      <c r="O7" s="181"/>
      <c r="P7" s="181"/>
      <c r="Q7" s="181"/>
      <c r="R7" s="181"/>
      <c r="S7" s="5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7" customFormat="1">
      <c r="A8" s="180"/>
      <c r="B8" s="180"/>
      <c r="C8" s="186"/>
      <c r="D8" s="58" t="s">
        <v>87</v>
      </c>
      <c r="E8" s="180"/>
      <c r="F8" s="135" t="s">
        <v>89</v>
      </c>
      <c r="G8" s="8" t="s">
        <v>23</v>
      </c>
      <c r="H8" s="8" t="s">
        <v>24</v>
      </c>
      <c r="I8" s="8" t="s">
        <v>25</v>
      </c>
      <c r="J8" s="8" t="s">
        <v>26</v>
      </c>
      <c r="K8" s="8" t="s">
        <v>27</v>
      </c>
      <c r="L8" s="8" t="s">
        <v>28</v>
      </c>
      <c r="M8" s="8" t="s">
        <v>29</v>
      </c>
      <c r="N8" s="8" t="s">
        <v>38</v>
      </c>
      <c r="O8" s="8" t="s">
        <v>30</v>
      </c>
      <c r="P8" s="8" t="s">
        <v>31</v>
      </c>
      <c r="Q8" s="8" t="s">
        <v>32</v>
      </c>
      <c r="R8" s="8" t="s">
        <v>33</v>
      </c>
      <c r="S8" s="5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7" customFormat="1" ht="21.75">
      <c r="A9" s="137">
        <v>1</v>
      </c>
      <c r="B9" s="15" t="s">
        <v>423</v>
      </c>
      <c r="C9" s="88" t="s">
        <v>424</v>
      </c>
      <c r="D9" s="148">
        <v>5500</v>
      </c>
      <c r="E9" s="137" t="s">
        <v>1</v>
      </c>
      <c r="F9" s="137" t="s">
        <v>99</v>
      </c>
      <c r="G9" s="53"/>
      <c r="H9" s="53"/>
      <c r="I9" s="53"/>
      <c r="J9" s="74"/>
      <c r="K9" s="74"/>
      <c r="L9" s="74"/>
      <c r="M9" s="74"/>
      <c r="N9" s="74"/>
      <c r="O9" s="74"/>
      <c r="P9" s="74"/>
      <c r="Q9" s="74"/>
      <c r="R9" s="53"/>
      <c r="S9" s="5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7" customFormat="1" ht="21.75">
      <c r="A10" s="12"/>
      <c r="B10" s="16"/>
      <c r="C10" s="91" t="s">
        <v>425</v>
      </c>
      <c r="D10" s="91"/>
      <c r="E10" s="12"/>
      <c r="F10" s="12"/>
      <c r="G10" s="14"/>
      <c r="H10" s="14"/>
      <c r="I10" s="14"/>
      <c r="J10" s="140"/>
      <c r="K10" s="140"/>
      <c r="L10" s="140"/>
      <c r="M10" s="140"/>
      <c r="N10" s="140"/>
      <c r="O10" s="140"/>
      <c r="P10" s="140"/>
      <c r="Q10" s="140"/>
      <c r="R10" s="14"/>
      <c r="S10" s="5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7" customFormat="1" ht="21.75">
      <c r="A11" s="12"/>
      <c r="B11" s="16"/>
      <c r="C11" s="91" t="s">
        <v>456</v>
      </c>
      <c r="D11" s="91"/>
      <c r="E11" s="12"/>
      <c r="F11" s="12"/>
      <c r="G11" s="14"/>
      <c r="H11" s="14"/>
      <c r="I11" s="14"/>
      <c r="J11" s="140"/>
      <c r="K11" s="140"/>
      <c r="L11" s="140"/>
      <c r="M11" s="140"/>
      <c r="N11" s="140"/>
      <c r="O11" s="140"/>
      <c r="P11" s="140"/>
      <c r="Q11" s="140"/>
      <c r="R11" s="14"/>
      <c r="S11" s="5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7" customFormat="1" ht="21.75">
      <c r="A12" s="12"/>
      <c r="B12" s="16"/>
      <c r="C12" s="91" t="s">
        <v>457</v>
      </c>
      <c r="D12" s="91"/>
      <c r="E12" s="12"/>
      <c r="F12" s="12"/>
      <c r="G12" s="14"/>
      <c r="H12" s="14"/>
      <c r="I12" s="14"/>
      <c r="J12" s="140"/>
      <c r="K12" s="140"/>
      <c r="L12" s="140"/>
      <c r="M12" s="140"/>
      <c r="N12" s="140"/>
      <c r="O12" s="140"/>
      <c r="P12" s="140"/>
      <c r="Q12" s="140"/>
      <c r="R12" s="14"/>
      <c r="S12" s="5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s="7" customFormat="1" ht="21.75">
      <c r="A13" s="138"/>
      <c r="B13" s="60"/>
      <c r="C13" s="107" t="s">
        <v>458</v>
      </c>
      <c r="D13" s="107"/>
      <c r="E13" s="138"/>
      <c r="F13" s="138"/>
      <c r="G13" s="61"/>
      <c r="H13" s="61"/>
      <c r="I13" s="61"/>
      <c r="J13" s="141"/>
      <c r="K13" s="141"/>
      <c r="L13" s="141"/>
      <c r="M13" s="141"/>
      <c r="N13" s="141"/>
      <c r="O13" s="141"/>
      <c r="P13" s="141"/>
      <c r="Q13" s="141"/>
      <c r="R13" s="61"/>
      <c r="S13" s="5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s="7" customFormat="1" ht="21.75">
      <c r="A14" s="12">
        <v>2</v>
      </c>
      <c r="B14" s="16" t="s">
        <v>428</v>
      </c>
      <c r="C14" s="91" t="s">
        <v>459</v>
      </c>
      <c r="D14" s="146">
        <v>18000</v>
      </c>
      <c r="E14" s="12" t="s">
        <v>1</v>
      </c>
      <c r="F14" s="12" t="s">
        <v>99</v>
      </c>
      <c r="G14" s="14"/>
      <c r="H14" s="14"/>
      <c r="I14" s="14"/>
      <c r="J14" s="140"/>
      <c r="K14" s="140"/>
      <c r="L14" s="140"/>
      <c r="M14" s="140"/>
      <c r="N14" s="140"/>
      <c r="O14" s="140"/>
      <c r="P14" s="140"/>
      <c r="Q14" s="140"/>
      <c r="R14" s="14"/>
      <c r="S14" s="5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s="7" customFormat="1" ht="21.75">
      <c r="A15" s="12"/>
      <c r="B15" s="16"/>
      <c r="C15" s="91" t="s">
        <v>460</v>
      </c>
      <c r="D15" s="91"/>
      <c r="E15" s="12"/>
      <c r="F15" s="12"/>
      <c r="G15" s="14"/>
      <c r="H15" s="14"/>
      <c r="I15" s="14"/>
      <c r="J15" s="140"/>
      <c r="K15" s="140"/>
      <c r="L15" s="140"/>
      <c r="M15" s="140"/>
      <c r="N15" s="140"/>
      <c r="O15" s="140"/>
      <c r="P15" s="140"/>
      <c r="Q15" s="140"/>
      <c r="R15" s="14"/>
      <c r="S15" s="5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s="7" customFormat="1" ht="21.75">
      <c r="A16" s="12"/>
      <c r="B16" s="16"/>
      <c r="C16" s="91" t="s">
        <v>461</v>
      </c>
      <c r="D16" s="91"/>
      <c r="E16" s="12"/>
      <c r="F16" s="12"/>
      <c r="G16" s="14"/>
      <c r="H16" s="14"/>
      <c r="I16" s="14"/>
      <c r="J16" s="140"/>
      <c r="K16" s="140"/>
      <c r="L16" s="140"/>
      <c r="M16" s="140"/>
      <c r="N16" s="140"/>
      <c r="O16" s="140"/>
      <c r="P16" s="140"/>
      <c r="Q16" s="140"/>
      <c r="R16" s="14"/>
      <c r="S16" s="5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s="7" customFormat="1" ht="21.75">
      <c r="A17" s="12"/>
      <c r="B17" s="16"/>
      <c r="C17" s="91" t="s">
        <v>462</v>
      </c>
      <c r="D17" s="91"/>
      <c r="E17" s="12"/>
      <c r="F17" s="12"/>
      <c r="G17" s="14"/>
      <c r="H17" s="14"/>
      <c r="I17" s="14"/>
      <c r="J17" s="140"/>
      <c r="K17" s="140"/>
      <c r="L17" s="140"/>
      <c r="M17" s="140"/>
      <c r="N17" s="140"/>
      <c r="O17" s="140"/>
      <c r="P17" s="140"/>
      <c r="Q17" s="140"/>
      <c r="R17" s="14"/>
      <c r="S17" s="5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s="7" customFormat="1" ht="21.75">
      <c r="A18" s="12"/>
      <c r="B18" s="16"/>
      <c r="C18" s="91" t="s">
        <v>463</v>
      </c>
      <c r="D18" s="91"/>
      <c r="E18" s="12"/>
      <c r="F18" s="12"/>
      <c r="G18" s="14"/>
      <c r="H18" s="14"/>
      <c r="I18" s="14"/>
      <c r="J18" s="140"/>
      <c r="K18" s="140"/>
      <c r="L18" s="140"/>
      <c r="M18" s="140"/>
      <c r="N18" s="140"/>
      <c r="O18" s="140"/>
      <c r="P18" s="140"/>
      <c r="Q18" s="140"/>
      <c r="R18" s="14"/>
      <c r="S18" s="5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s="7" customFormat="1" ht="21.75">
      <c r="A19" s="12"/>
      <c r="B19" s="16"/>
      <c r="C19" s="91" t="s">
        <v>464</v>
      </c>
      <c r="D19" s="91"/>
      <c r="E19" s="12"/>
      <c r="F19" s="12"/>
      <c r="G19" s="14"/>
      <c r="H19" s="14"/>
      <c r="I19" s="14"/>
      <c r="J19" s="140"/>
      <c r="K19" s="140"/>
      <c r="L19" s="140"/>
      <c r="M19" s="140"/>
      <c r="N19" s="140"/>
      <c r="O19" s="140"/>
      <c r="P19" s="140"/>
      <c r="Q19" s="140"/>
      <c r="R19" s="14"/>
      <c r="S19" s="5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s="7" customFormat="1" ht="21.75">
      <c r="A20" s="138"/>
      <c r="B20" s="60"/>
      <c r="C20" s="107" t="s">
        <v>465</v>
      </c>
      <c r="D20" s="107"/>
      <c r="E20" s="138"/>
      <c r="F20" s="138"/>
      <c r="G20" s="61"/>
      <c r="H20" s="61"/>
      <c r="I20" s="61"/>
      <c r="J20" s="141"/>
      <c r="K20" s="141"/>
      <c r="L20" s="141"/>
      <c r="M20" s="141"/>
      <c r="N20" s="141"/>
      <c r="O20" s="141"/>
      <c r="P20" s="141"/>
      <c r="Q20" s="141"/>
      <c r="R20" s="61"/>
      <c r="S20" s="5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s="7" customFormat="1" ht="21.75">
      <c r="A21" s="109"/>
      <c r="B21" s="133"/>
      <c r="C21" s="133"/>
      <c r="D21" s="95"/>
      <c r="E21" s="109"/>
      <c r="F21" s="109"/>
      <c r="G21" s="96"/>
      <c r="H21" s="96"/>
      <c r="I21" s="96"/>
      <c r="J21" s="96"/>
      <c r="K21" s="142"/>
      <c r="L21" s="142"/>
      <c r="M21" s="142"/>
      <c r="N21" s="143"/>
      <c r="O21" s="143"/>
      <c r="P21" s="143"/>
      <c r="Q21" s="143"/>
      <c r="R21" s="96"/>
      <c r="S21" s="5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s="7" customFormat="1" ht="21.75">
      <c r="A22" s="109"/>
      <c r="B22" s="139"/>
      <c r="C22" s="139"/>
      <c r="D22" s="95"/>
      <c r="E22" s="109"/>
      <c r="F22" s="109"/>
      <c r="G22" s="96"/>
      <c r="H22" s="96"/>
      <c r="I22" s="96"/>
      <c r="J22" s="96"/>
      <c r="K22" s="142"/>
      <c r="L22" s="142"/>
      <c r="M22" s="142"/>
      <c r="N22" s="143"/>
      <c r="O22" s="143"/>
      <c r="P22" s="143"/>
      <c r="Q22" s="143"/>
      <c r="R22" s="96"/>
      <c r="S22" s="5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1:29" s="7" customFormat="1" ht="21.75">
      <c r="A23" s="109"/>
      <c r="B23" s="139"/>
      <c r="C23" s="139"/>
      <c r="D23" s="95"/>
      <c r="E23" s="109"/>
      <c r="F23" s="109"/>
      <c r="G23" s="96"/>
      <c r="H23" s="96"/>
      <c r="I23" s="96"/>
      <c r="J23" s="96"/>
      <c r="K23" s="142"/>
      <c r="L23" s="142"/>
      <c r="M23" s="142"/>
      <c r="N23" s="143"/>
      <c r="O23" s="143"/>
      <c r="P23" s="143"/>
      <c r="Q23" s="143"/>
      <c r="R23" s="96"/>
      <c r="S23" s="5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1:29" s="7" customFormat="1" ht="21.75">
      <c r="A24" s="109"/>
      <c r="B24" s="139"/>
      <c r="C24" s="139"/>
      <c r="D24" s="95"/>
      <c r="E24" s="109"/>
      <c r="F24" s="109"/>
      <c r="G24" s="96"/>
      <c r="H24" s="96"/>
      <c r="I24" s="96"/>
      <c r="J24" s="96"/>
      <c r="K24" s="142"/>
      <c r="L24" s="142"/>
      <c r="M24" s="142"/>
      <c r="N24" s="143"/>
      <c r="O24" s="143"/>
      <c r="P24" s="143"/>
      <c r="Q24" s="143"/>
      <c r="R24" s="96"/>
      <c r="S24" s="5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1:29" ht="21" customHeight="1">
      <c r="A25" s="45"/>
      <c r="B25" s="45"/>
      <c r="C25" s="3"/>
      <c r="D25" s="47"/>
      <c r="E25" s="21"/>
      <c r="F25" s="21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20">
        <v>19</v>
      </c>
    </row>
    <row r="26" spans="1:29" ht="21" customHeight="1">
      <c r="A26" s="180" t="s">
        <v>19</v>
      </c>
      <c r="B26" s="180" t="s">
        <v>265</v>
      </c>
      <c r="C26" s="185" t="s">
        <v>266</v>
      </c>
      <c r="D26" s="11" t="s">
        <v>8</v>
      </c>
      <c r="E26" s="180" t="s">
        <v>22</v>
      </c>
      <c r="F26" s="134" t="s">
        <v>88</v>
      </c>
      <c r="G26" s="181" t="s">
        <v>90</v>
      </c>
      <c r="H26" s="181"/>
      <c r="I26" s="181"/>
      <c r="J26" s="181" t="s">
        <v>272</v>
      </c>
      <c r="K26" s="181"/>
      <c r="L26" s="181"/>
      <c r="M26" s="181"/>
      <c r="N26" s="181"/>
      <c r="O26" s="181"/>
      <c r="P26" s="181"/>
      <c r="Q26" s="181"/>
      <c r="R26" s="181"/>
    </row>
    <row r="27" spans="1:29" ht="21" customHeight="1">
      <c r="A27" s="180"/>
      <c r="B27" s="180"/>
      <c r="C27" s="186"/>
      <c r="D27" s="58" t="s">
        <v>87</v>
      </c>
      <c r="E27" s="180"/>
      <c r="F27" s="135" t="s">
        <v>89</v>
      </c>
      <c r="G27" s="8" t="s">
        <v>23</v>
      </c>
      <c r="H27" s="8" t="s">
        <v>24</v>
      </c>
      <c r="I27" s="8" t="s">
        <v>25</v>
      </c>
      <c r="J27" s="8" t="s">
        <v>26</v>
      </c>
      <c r="K27" s="8" t="s">
        <v>27</v>
      </c>
      <c r="L27" s="8" t="s">
        <v>28</v>
      </c>
      <c r="M27" s="8" t="s">
        <v>29</v>
      </c>
      <c r="N27" s="8" t="s">
        <v>38</v>
      </c>
      <c r="O27" s="8" t="s">
        <v>30</v>
      </c>
      <c r="P27" s="8" t="s">
        <v>31</v>
      </c>
      <c r="Q27" s="8" t="s">
        <v>32</v>
      </c>
      <c r="R27" s="8" t="s">
        <v>33</v>
      </c>
    </row>
    <row r="28" spans="1:29" ht="21" customHeight="1">
      <c r="A28" s="134">
        <v>3</v>
      </c>
      <c r="B28" s="15" t="s">
        <v>466</v>
      </c>
      <c r="C28" s="91" t="s">
        <v>468</v>
      </c>
      <c r="D28" s="146">
        <v>15600</v>
      </c>
      <c r="E28" s="134" t="s">
        <v>1</v>
      </c>
      <c r="F28" s="134" t="s">
        <v>99</v>
      </c>
      <c r="G28" s="53"/>
      <c r="H28" s="53"/>
      <c r="I28" s="53"/>
      <c r="J28" s="74"/>
      <c r="K28" s="74"/>
      <c r="L28" s="74"/>
      <c r="M28" s="74"/>
      <c r="N28" s="74"/>
      <c r="O28" s="74"/>
      <c r="P28" s="74"/>
      <c r="Q28" s="74"/>
      <c r="R28" s="53"/>
    </row>
    <row r="29" spans="1:29" ht="21" customHeight="1">
      <c r="A29" s="12"/>
      <c r="B29" s="16" t="s">
        <v>467</v>
      </c>
      <c r="C29" s="91" t="s">
        <v>469</v>
      </c>
      <c r="D29" s="91"/>
      <c r="E29" s="12"/>
      <c r="F29" s="12"/>
      <c r="G29" s="14"/>
      <c r="H29" s="14"/>
      <c r="I29" s="14"/>
      <c r="J29" s="140"/>
      <c r="K29" s="140"/>
      <c r="L29" s="140"/>
      <c r="M29" s="140"/>
      <c r="N29" s="140"/>
      <c r="O29" s="140"/>
      <c r="P29" s="140"/>
      <c r="Q29" s="140"/>
      <c r="R29" s="14"/>
    </row>
    <row r="30" spans="1:29" ht="21" customHeight="1">
      <c r="A30" s="12"/>
      <c r="B30" s="16"/>
      <c r="C30" s="91" t="s">
        <v>470</v>
      </c>
      <c r="D30" s="91"/>
      <c r="E30" s="12"/>
      <c r="F30" s="12"/>
      <c r="G30" s="14"/>
      <c r="H30" s="14"/>
      <c r="I30" s="14"/>
      <c r="J30" s="140"/>
      <c r="K30" s="140"/>
      <c r="L30" s="140"/>
      <c r="M30" s="140"/>
      <c r="N30" s="140"/>
      <c r="O30" s="140"/>
      <c r="P30" s="140"/>
      <c r="Q30" s="140"/>
      <c r="R30" s="14"/>
    </row>
    <row r="31" spans="1:29" ht="21" customHeight="1">
      <c r="A31" s="12"/>
      <c r="B31" s="16"/>
      <c r="C31" s="91" t="s">
        <v>471</v>
      </c>
      <c r="D31" s="91"/>
      <c r="E31" s="12"/>
      <c r="F31" s="12"/>
      <c r="G31" s="14"/>
      <c r="H31" s="14"/>
      <c r="I31" s="14"/>
      <c r="J31" s="140"/>
      <c r="K31" s="140"/>
      <c r="L31" s="140"/>
      <c r="M31" s="140"/>
      <c r="N31" s="140"/>
      <c r="O31" s="140"/>
      <c r="P31" s="140"/>
      <c r="Q31" s="140"/>
      <c r="R31" s="14"/>
    </row>
    <row r="32" spans="1:29" ht="21" customHeight="1">
      <c r="A32" s="12"/>
      <c r="B32" s="16"/>
      <c r="C32" s="91" t="s">
        <v>472</v>
      </c>
      <c r="D32" s="91"/>
      <c r="E32" s="12"/>
      <c r="F32" s="12"/>
      <c r="G32" s="14"/>
      <c r="H32" s="14"/>
      <c r="I32" s="14"/>
      <c r="J32" s="140"/>
      <c r="K32" s="140"/>
      <c r="L32" s="140"/>
      <c r="M32" s="140"/>
      <c r="N32" s="140"/>
      <c r="O32" s="140"/>
      <c r="P32" s="140"/>
      <c r="Q32" s="140"/>
      <c r="R32" s="14"/>
    </row>
    <row r="33" spans="1:18" ht="21" customHeight="1">
      <c r="A33" s="12"/>
      <c r="B33" s="16"/>
      <c r="C33" s="91" t="s">
        <v>473</v>
      </c>
      <c r="D33" s="91"/>
      <c r="E33" s="12"/>
      <c r="F33" s="12"/>
      <c r="G33" s="14"/>
      <c r="H33" s="14"/>
      <c r="I33" s="14"/>
      <c r="J33" s="140"/>
      <c r="K33" s="140"/>
      <c r="L33" s="140"/>
      <c r="M33" s="140"/>
      <c r="N33" s="140"/>
      <c r="O33" s="140"/>
      <c r="P33" s="140"/>
      <c r="Q33" s="140"/>
      <c r="R33" s="14"/>
    </row>
    <row r="34" spans="1:18" ht="21" customHeight="1">
      <c r="A34" s="138"/>
      <c r="B34" s="60"/>
      <c r="C34" s="107" t="s">
        <v>474</v>
      </c>
      <c r="D34" s="107"/>
      <c r="E34" s="138"/>
      <c r="F34" s="138"/>
      <c r="G34" s="61"/>
      <c r="H34" s="61"/>
      <c r="I34" s="61"/>
      <c r="J34" s="141"/>
      <c r="K34" s="141"/>
      <c r="L34" s="141"/>
      <c r="M34" s="141"/>
      <c r="N34" s="141"/>
      <c r="O34" s="141"/>
      <c r="P34" s="141"/>
      <c r="Q34" s="141"/>
      <c r="R34" s="61"/>
    </row>
    <row r="35" spans="1:18" ht="21" customHeight="1">
      <c r="A35" s="137">
        <v>4</v>
      </c>
      <c r="B35" s="15" t="s">
        <v>429</v>
      </c>
      <c r="C35" s="88" t="s">
        <v>475</v>
      </c>
      <c r="D35" s="148">
        <v>43000</v>
      </c>
      <c r="E35" s="137" t="s">
        <v>1</v>
      </c>
      <c r="F35" s="137" t="s">
        <v>99</v>
      </c>
      <c r="G35" s="53"/>
      <c r="H35" s="53"/>
      <c r="I35" s="53"/>
      <c r="J35" s="74"/>
      <c r="K35" s="74"/>
      <c r="L35" s="74"/>
      <c r="M35" s="74"/>
      <c r="N35" s="74"/>
      <c r="O35" s="74"/>
      <c r="P35" s="74"/>
      <c r="Q35" s="74"/>
      <c r="R35" s="53"/>
    </row>
    <row r="36" spans="1:18" ht="21" customHeight="1">
      <c r="A36" s="12"/>
      <c r="B36" s="16"/>
      <c r="C36" s="91" t="s">
        <v>476</v>
      </c>
      <c r="D36" s="91"/>
      <c r="E36" s="12"/>
      <c r="F36" s="12"/>
      <c r="G36" s="14"/>
      <c r="H36" s="14"/>
      <c r="I36" s="14"/>
      <c r="J36" s="140"/>
      <c r="K36" s="140"/>
      <c r="L36" s="140"/>
      <c r="M36" s="140"/>
      <c r="N36" s="140"/>
      <c r="O36" s="140"/>
      <c r="P36" s="140"/>
      <c r="Q36" s="140"/>
      <c r="R36" s="14"/>
    </row>
    <row r="37" spans="1:18" ht="21" customHeight="1">
      <c r="A37" s="12"/>
      <c r="B37" s="16"/>
      <c r="C37" s="91" t="s">
        <v>430</v>
      </c>
      <c r="D37" s="91"/>
      <c r="E37" s="12"/>
      <c r="F37" s="12"/>
      <c r="G37" s="14"/>
      <c r="H37" s="14"/>
      <c r="I37" s="14"/>
      <c r="J37" s="140"/>
      <c r="K37" s="140"/>
      <c r="L37" s="140"/>
      <c r="M37" s="140"/>
      <c r="N37" s="140"/>
      <c r="O37" s="140"/>
      <c r="P37" s="140"/>
      <c r="Q37" s="140"/>
      <c r="R37" s="14"/>
    </row>
    <row r="38" spans="1:18" ht="21" customHeight="1">
      <c r="A38" s="12"/>
      <c r="B38" s="16"/>
      <c r="C38" s="91" t="s">
        <v>477</v>
      </c>
      <c r="D38" s="91"/>
      <c r="E38" s="12"/>
      <c r="F38" s="12"/>
      <c r="G38" s="14"/>
      <c r="H38" s="14"/>
      <c r="I38" s="14"/>
      <c r="J38" s="140"/>
      <c r="K38" s="140"/>
      <c r="L38" s="140"/>
      <c r="M38" s="140"/>
      <c r="N38" s="140"/>
      <c r="O38" s="140"/>
      <c r="P38" s="140"/>
      <c r="Q38" s="140"/>
      <c r="R38" s="14"/>
    </row>
    <row r="39" spans="1:18" ht="21" customHeight="1">
      <c r="A39" s="12"/>
      <c r="B39" s="16"/>
      <c r="C39" s="91" t="s">
        <v>478</v>
      </c>
      <c r="D39" s="91"/>
      <c r="E39" s="12"/>
      <c r="F39" s="12"/>
      <c r="G39" s="14"/>
      <c r="H39" s="14"/>
      <c r="I39" s="14"/>
      <c r="J39" s="140"/>
      <c r="K39" s="140"/>
      <c r="L39" s="140"/>
      <c r="M39" s="140"/>
      <c r="N39" s="140"/>
      <c r="O39" s="140"/>
      <c r="P39" s="140"/>
      <c r="Q39" s="140"/>
      <c r="R39" s="14"/>
    </row>
    <row r="40" spans="1:18" ht="21" customHeight="1">
      <c r="A40" s="12"/>
      <c r="B40" s="16"/>
      <c r="C40" s="91" t="s">
        <v>479</v>
      </c>
      <c r="D40" s="91"/>
      <c r="E40" s="12"/>
      <c r="F40" s="12"/>
      <c r="G40" s="14"/>
      <c r="H40" s="14"/>
      <c r="I40" s="14"/>
      <c r="J40" s="140"/>
      <c r="K40" s="140"/>
      <c r="L40" s="140"/>
      <c r="M40" s="140"/>
      <c r="N40" s="140"/>
      <c r="O40" s="140"/>
      <c r="P40" s="140"/>
      <c r="Q40" s="140"/>
      <c r="R40" s="14"/>
    </row>
    <row r="41" spans="1:18" ht="21" customHeight="1">
      <c r="A41" s="12"/>
      <c r="B41" s="16"/>
      <c r="C41" s="91" t="s">
        <v>480</v>
      </c>
      <c r="D41" s="91"/>
      <c r="E41" s="12"/>
      <c r="F41" s="12"/>
      <c r="G41" s="14"/>
      <c r="H41" s="14"/>
      <c r="I41" s="14"/>
      <c r="J41" s="140"/>
      <c r="K41" s="140"/>
      <c r="L41" s="140"/>
      <c r="M41" s="140"/>
      <c r="N41" s="140"/>
      <c r="O41" s="140"/>
      <c r="P41" s="140"/>
      <c r="Q41" s="140"/>
      <c r="R41" s="14"/>
    </row>
    <row r="42" spans="1:18" ht="21" customHeight="1">
      <c r="A42" s="12"/>
      <c r="B42" s="16"/>
      <c r="C42" s="91" t="s">
        <v>481</v>
      </c>
      <c r="D42" s="91"/>
      <c r="E42" s="12"/>
      <c r="F42" s="12"/>
      <c r="G42" s="14"/>
      <c r="H42" s="14"/>
      <c r="I42" s="14"/>
      <c r="J42" s="14"/>
      <c r="K42" s="22"/>
      <c r="L42" s="22"/>
      <c r="M42" s="22"/>
      <c r="N42" s="54"/>
      <c r="O42" s="54"/>
      <c r="P42" s="54"/>
      <c r="Q42" s="54"/>
      <c r="R42" s="14"/>
    </row>
    <row r="43" spans="1:18" ht="21" customHeight="1">
      <c r="A43" s="138"/>
      <c r="B43" s="60"/>
      <c r="C43" s="107" t="s">
        <v>482</v>
      </c>
      <c r="D43" s="107"/>
      <c r="E43" s="138"/>
      <c r="F43" s="138"/>
      <c r="G43" s="61"/>
      <c r="H43" s="61"/>
      <c r="I43" s="61"/>
      <c r="J43" s="61"/>
      <c r="K43" s="62"/>
      <c r="L43" s="62"/>
      <c r="M43" s="62"/>
      <c r="N43" s="63"/>
      <c r="O43" s="63"/>
      <c r="P43" s="63"/>
      <c r="Q43" s="63"/>
      <c r="R43" s="61"/>
    </row>
    <row r="44" spans="1:18" ht="21" customHeight="1">
      <c r="A44" s="134">
        <v>5</v>
      </c>
      <c r="B44" s="15" t="s">
        <v>431</v>
      </c>
      <c r="C44" s="88" t="s">
        <v>431</v>
      </c>
      <c r="D44" s="148">
        <v>7900</v>
      </c>
      <c r="E44" s="134" t="s">
        <v>1</v>
      </c>
      <c r="F44" s="134" t="s">
        <v>201</v>
      </c>
      <c r="G44" s="53"/>
      <c r="H44" s="53"/>
      <c r="I44" s="53"/>
      <c r="J44" s="74"/>
      <c r="K44" s="74"/>
      <c r="L44" s="74"/>
      <c r="M44" s="74"/>
      <c r="N44" s="74"/>
      <c r="O44" s="74"/>
      <c r="P44" s="74"/>
      <c r="Q44" s="74"/>
      <c r="R44" s="53"/>
    </row>
    <row r="45" spans="1:18" ht="21" customHeight="1">
      <c r="A45" s="12"/>
      <c r="B45" s="16"/>
      <c r="C45" s="91" t="s">
        <v>432</v>
      </c>
      <c r="D45" s="91"/>
      <c r="E45" s="12"/>
      <c r="F45" s="12"/>
      <c r="G45" s="14"/>
      <c r="H45" s="14"/>
      <c r="I45" s="14"/>
      <c r="J45" s="140"/>
      <c r="K45" s="140"/>
      <c r="L45" s="140"/>
      <c r="M45" s="140"/>
      <c r="N45" s="140"/>
      <c r="O45" s="140"/>
      <c r="P45" s="140"/>
      <c r="Q45" s="140"/>
      <c r="R45" s="14"/>
    </row>
    <row r="46" spans="1:18" ht="21" customHeight="1">
      <c r="A46" s="12"/>
      <c r="B46" s="16"/>
      <c r="C46" s="91" t="s">
        <v>433</v>
      </c>
      <c r="D46" s="91"/>
      <c r="E46" s="12"/>
      <c r="F46" s="12"/>
      <c r="G46" s="14"/>
      <c r="H46" s="14"/>
      <c r="I46" s="14"/>
      <c r="J46" s="140"/>
      <c r="K46" s="140"/>
      <c r="L46" s="140"/>
      <c r="M46" s="140"/>
      <c r="N46" s="140"/>
      <c r="O46" s="140"/>
      <c r="P46" s="140"/>
      <c r="Q46" s="140"/>
      <c r="R46" s="14"/>
    </row>
    <row r="47" spans="1:18" ht="21" customHeight="1">
      <c r="A47" s="12"/>
      <c r="B47" s="16"/>
      <c r="C47" s="91" t="s">
        <v>426</v>
      </c>
      <c r="D47" s="91"/>
      <c r="E47" s="12"/>
      <c r="F47" s="12"/>
      <c r="G47" s="14"/>
      <c r="H47" s="14"/>
      <c r="I47" s="14"/>
      <c r="J47" s="140"/>
      <c r="K47" s="140"/>
      <c r="L47" s="140"/>
      <c r="M47" s="140"/>
      <c r="N47" s="140"/>
      <c r="O47" s="140"/>
      <c r="P47" s="140"/>
      <c r="Q47" s="140"/>
      <c r="R47" s="14"/>
    </row>
    <row r="48" spans="1:18" ht="21" customHeight="1">
      <c r="A48" s="135"/>
      <c r="B48" s="60"/>
      <c r="C48" s="107" t="s">
        <v>427</v>
      </c>
      <c r="D48" s="107"/>
      <c r="E48" s="135"/>
      <c r="F48" s="135"/>
      <c r="G48" s="61"/>
      <c r="H48" s="61"/>
      <c r="I48" s="61"/>
      <c r="J48" s="141"/>
      <c r="K48" s="141"/>
      <c r="L48" s="141"/>
      <c r="M48" s="141"/>
      <c r="N48" s="141"/>
      <c r="O48" s="141"/>
      <c r="P48" s="141"/>
      <c r="Q48" s="141"/>
      <c r="R48" s="61"/>
    </row>
    <row r="49" spans="1:29" ht="21" customHeight="1">
      <c r="A49" s="152">
        <v>6</v>
      </c>
      <c r="B49" s="15" t="s">
        <v>483</v>
      </c>
      <c r="C49" s="88" t="s">
        <v>434</v>
      </c>
      <c r="D49" s="148">
        <v>10000</v>
      </c>
      <c r="E49" s="152" t="s">
        <v>1</v>
      </c>
      <c r="F49" s="152" t="s">
        <v>99</v>
      </c>
      <c r="G49" s="53"/>
      <c r="H49" s="53"/>
      <c r="I49" s="53"/>
      <c r="J49" s="74"/>
      <c r="K49" s="74"/>
      <c r="L49" s="74"/>
      <c r="M49" s="74"/>
      <c r="N49" s="74"/>
      <c r="O49" s="74"/>
      <c r="P49" s="74"/>
      <c r="Q49" s="74"/>
      <c r="R49" s="53"/>
    </row>
    <row r="50" spans="1:29" ht="21" customHeight="1">
      <c r="A50" s="12"/>
      <c r="B50" s="16" t="s">
        <v>484</v>
      </c>
      <c r="C50" s="91" t="s">
        <v>435</v>
      </c>
      <c r="D50" s="91"/>
      <c r="E50" s="12"/>
      <c r="F50" s="12"/>
      <c r="G50" s="14"/>
      <c r="H50" s="14"/>
      <c r="I50" s="14"/>
      <c r="J50" s="140"/>
      <c r="K50" s="140"/>
      <c r="L50" s="140"/>
      <c r="M50" s="140"/>
      <c r="N50" s="140"/>
      <c r="O50" s="140"/>
      <c r="P50" s="140"/>
      <c r="Q50" s="140"/>
      <c r="R50" s="14"/>
    </row>
    <row r="51" spans="1:29" ht="21" customHeight="1">
      <c r="A51" s="155"/>
      <c r="B51" s="161" t="s">
        <v>12</v>
      </c>
      <c r="C51" s="163"/>
      <c r="D51" s="164">
        <f>D9+D14+D28+D35+D44+D49</f>
        <v>100000</v>
      </c>
      <c r="E51" s="155"/>
      <c r="F51" s="155"/>
      <c r="G51" s="8"/>
      <c r="H51" s="8"/>
      <c r="I51" s="8"/>
      <c r="J51" s="162"/>
      <c r="K51" s="162"/>
      <c r="L51" s="162"/>
      <c r="M51" s="162"/>
      <c r="N51" s="162"/>
      <c r="O51" s="162"/>
      <c r="P51" s="162"/>
      <c r="Q51" s="162"/>
      <c r="R51" s="8"/>
    </row>
    <row r="52" spans="1:29" ht="21" customHeight="1">
      <c r="A52" s="109"/>
      <c r="B52" s="154"/>
      <c r="C52" s="136"/>
      <c r="D52" s="136"/>
      <c r="E52" s="109"/>
      <c r="F52" s="109"/>
      <c r="G52" s="96"/>
      <c r="H52" s="96"/>
      <c r="I52" s="96"/>
      <c r="J52" s="145"/>
      <c r="K52" s="145"/>
      <c r="L52" s="145"/>
      <c r="M52" s="145"/>
      <c r="N52" s="145"/>
      <c r="O52" s="145"/>
      <c r="P52" s="145"/>
      <c r="Q52" s="145"/>
      <c r="R52" s="96"/>
      <c r="S52" s="20">
        <v>20</v>
      </c>
    </row>
    <row r="53" spans="1:29" ht="21" customHeight="1">
      <c r="A53" s="2" t="s">
        <v>437</v>
      </c>
      <c r="B53" s="154"/>
      <c r="C53" s="136"/>
      <c r="D53" s="136"/>
      <c r="E53" s="109"/>
      <c r="F53" s="109"/>
      <c r="G53" s="96"/>
      <c r="H53" s="96"/>
      <c r="I53" s="96"/>
      <c r="J53" s="145"/>
      <c r="K53" s="145"/>
      <c r="L53" s="145"/>
      <c r="M53" s="145"/>
      <c r="N53" s="145"/>
      <c r="O53" s="145"/>
      <c r="P53" s="145"/>
      <c r="Q53" s="145"/>
      <c r="R53" s="96"/>
    </row>
    <row r="54" spans="1:29" ht="21" customHeight="1">
      <c r="A54" s="17">
        <v>2.1</v>
      </c>
      <c r="B54" s="17" t="s">
        <v>264</v>
      </c>
      <c r="C54" s="136"/>
      <c r="D54" s="136"/>
      <c r="E54" s="109"/>
      <c r="F54" s="109"/>
      <c r="G54" s="96"/>
      <c r="H54" s="96"/>
      <c r="I54" s="96"/>
      <c r="J54" s="145"/>
      <c r="K54" s="145"/>
      <c r="L54" s="145"/>
      <c r="M54" s="145"/>
      <c r="N54" s="145"/>
      <c r="O54" s="145"/>
      <c r="P54" s="145"/>
      <c r="Q54" s="145"/>
      <c r="R54" s="96"/>
      <c r="S54" s="49"/>
      <c r="T54" s="21"/>
      <c r="U54" s="21"/>
      <c r="V54" s="21"/>
      <c r="W54" s="21"/>
      <c r="X54" s="21"/>
      <c r="Y54" s="21"/>
      <c r="Z54" s="21"/>
      <c r="AA54" s="21"/>
      <c r="AB54" s="21"/>
      <c r="AC54" s="21"/>
    </row>
    <row r="55" spans="1:29" ht="21" customHeight="1">
      <c r="A55" s="180" t="s">
        <v>19</v>
      </c>
      <c r="B55" s="180" t="s">
        <v>265</v>
      </c>
      <c r="C55" s="185" t="s">
        <v>266</v>
      </c>
      <c r="D55" s="11" t="s">
        <v>8</v>
      </c>
      <c r="E55" s="180" t="s">
        <v>22</v>
      </c>
      <c r="F55" s="137" t="s">
        <v>88</v>
      </c>
      <c r="G55" s="181" t="s">
        <v>90</v>
      </c>
      <c r="H55" s="181"/>
      <c r="I55" s="181"/>
      <c r="J55" s="181" t="s">
        <v>272</v>
      </c>
      <c r="K55" s="181"/>
      <c r="L55" s="181"/>
      <c r="M55" s="181"/>
      <c r="N55" s="181"/>
      <c r="O55" s="181"/>
      <c r="P55" s="181"/>
      <c r="Q55" s="181"/>
      <c r="R55" s="181"/>
    </row>
    <row r="56" spans="1:29" ht="21" customHeight="1">
      <c r="A56" s="180"/>
      <c r="B56" s="180"/>
      <c r="C56" s="186"/>
      <c r="D56" s="58" t="s">
        <v>87</v>
      </c>
      <c r="E56" s="180"/>
      <c r="F56" s="138" t="s">
        <v>89</v>
      </c>
      <c r="G56" s="8" t="s">
        <v>23</v>
      </c>
      <c r="H56" s="8" t="s">
        <v>24</v>
      </c>
      <c r="I56" s="8" t="s">
        <v>25</v>
      </c>
      <c r="J56" s="8" t="s">
        <v>26</v>
      </c>
      <c r="K56" s="8" t="s">
        <v>27</v>
      </c>
      <c r="L56" s="8" t="s">
        <v>28</v>
      </c>
      <c r="M56" s="8" t="s">
        <v>29</v>
      </c>
      <c r="N56" s="8" t="s">
        <v>38</v>
      </c>
      <c r="O56" s="8" t="s">
        <v>30</v>
      </c>
      <c r="P56" s="8" t="s">
        <v>31</v>
      </c>
      <c r="Q56" s="8" t="s">
        <v>32</v>
      </c>
      <c r="R56" s="8" t="s">
        <v>33</v>
      </c>
    </row>
    <row r="57" spans="1:29" ht="21" customHeight="1">
      <c r="A57" s="137">
        <v>1</v>
      </c>
      <c r="B57" s="88" t="s">
        <v>439</v>
      </c>
      <c r="C57" s="88" t="s">
        <v>490</v>
      </c>
      <c r="D57" s="148">
        <v>22000</v>
      </c>
      <c r="E57" s="137" t="s">
        <v>1</v>
      </c>
      <c r="F57" s="137" t="s">
        <v>99</v>
      </c>
      <c r="G57" s="53"/>
      <c r="H57" s="53"/>
      <c r="I57" s="53"/>
      <c r="J57" s="74"/>
      <c r="K57" s="74"/>
      <c r="L57" s="74"/>
      <c r="M57" s="74"/>
      <c r="N57" s="74"/>
      <c r="O57" s="74"/>
      <c r="P57" s="74"/>
      <c r="Q57" s="74"/>
      <c r="R57" s="53"/>
    </row>
    <row r="58" spans="1:29" ht="21" customHeight="1">
      <c r="A58" s="12"/>
      <c r="B58" s="91"/>
      <c r="C58" s="91" t="s">
        <v>555</v>
      </c>
      <c r="D58" s="91"/>
      <c r="E58" s="12"/>
      <c r="F58" s="12"/>
      <c r="G58" s="14"/>
      <c r="H58" s="14"/>
      <c r="I58" s="14"/>
      <c r="J58" s="140"/>
      <c r="K58" s="140"/>
      <c r="L58" s="140"/>
      <c r="M58" s="140"/>
      <c r="N58" s="140"/>
      <c r="O58" s="140"/>
      <c r="P58" s="140"/>
      <c r="Q58" s="140"/>
      <c r="R58" s="14"/>
    </row>
    <row r="59" spans="1:29" ht="21" customHeight="1">
      <c r="A59" s="12"/>
      <c r="B59" s="91"/>
      <c r="C59" s="91" t="s">
        <v>491</v>
      </c>
      <c r="D59" s="91"/>
      <c r="E59" s="12"/>
      <c r="F59" s="12"/>
      <c r="G59" s="14"/>
      <c r="H59" s="14"/>
      <c r="I59" s="14"/>
      <c r="J59" s="140"/>
      <c r="K59" s="140"/>
      <c r="L59" s="140"/>
      <c r="M59" s="140"/>
      <c r="N59" s="140"/>
      <c r="O59" s="140"/>
      <c r="P59" s="140"/>
      <c r="Q59" s="140"/>
      <c r="R59" s="14"/>
    </row>
    <row r="60" spans="1:29" ht="21" customHeight="1">
      <c r="A60" s="12"/>
      <c r="B60" s="91"/>
      <c r="C60" s="91" t="s">
        <v>492</v>
      </c>
      <c r="D60" s="91"/>
      <c r="E60" s="12"/>
      <c r="F60" s="12"/>
      <c r="G60" s="14"/>
      <c r="H60" s="14"/>
      <c r="I60" s="14"/>
      <c r="J60" s="140"/>
      <c r="K60" s="140"/>
      <c r="L60" s="140"/>
      <c r="M60" s="140"/>
      <c r="N60" s="140"/>
      <c r="O60" s="140"/>
      <c r="P60" s="140"/>
      <c r="Q60" s="140"/>
      <c r="R60" s="14"/>
    </row>
    <row r="61" spans="1:29" ht="21" customHeight="1">
      <c r="A61" s="12"/>
      <c r="B61" s="91"/>
      <c r="C61" s="91" t="s">
        <v>493</v>
      </c>
      <c r="D61" s="91"/>
      <c r="E61" s="12"/>
      <c r="F61" s="12"/>
      <c r="G61" s="14"/>
      <c r="H61" s="14"/>
      <c r="I61" s="14"/>
      <c r="J61" s="140"/>
      <c r="K61" s="140"/>
      <c r="L61" s="140"/>
      <c r="M61" s="140"/>
      <c r="N61" s="140"/>
      <c r="O61" s="140"/>
      <c r="P61" s="140"/>
      <c r="Q61" s="140"/>
      <c r="R61" s="14"/>
    </row>
    <row r="62" spans="1:29" ht="21" customHeight="1">
      <c r="A62" s="138"/>
      <c r="B62" s="107"/>
      <c r="C62" s="107" t="s">
        <v>556</v>
      </c>
      <c r="D62" s="107"/>
      <c r="E62" s="138"/>
      <c r="F62" s="138"/>
      <c r="G62" s="61"/>
      <c r="H62" s="61"/>
      <c r="I62" s="61"/>
      <c r="J62" s="141"/>
      <c r="K62" s="141"/>
      <c r="L62" s="141"/>
      <c r="M62" s="141"/>
      <c r="N62" s="141"/>
      <c r="O62" s="141"/>
      <c r="P62" s="141"/>
      <c r="Q62" s="141"/>
      <c r="R62" s="61"/>
    </row>
    <row r="63" spans="1:29" ht="21" customHeight="1">
      <c r="A63" s="155"/>
      <c r="B63" s="161" t="s">
        <v>12</v>
      </c>
      <c r="C63" s="163"/>
      <c r="D63" s="164">
        <f>D57</f>
        <v>22000</v>
      </c>
      <c r="E63" s="155"/>
      <c r="F63" s="155"/>
      <c r="G63" s="8"/>
      <c r="H63" s="8"/>
      <c r="I63" s="8"/>
      <c r="J63" s="162"/>
      <c r="K63" s="162"/>
      <c r="L63" s="162"/>
      <c r="M63" s="162"/>
      <c r="N63" s="162"/>
      <c r="O63" s="162"/>
      <c r="P63" s="162"/>
      <c r="Q63" s="162"/>
      <c r="R63" s="8"/>
    </row>
    <row r="64" spans="1:29" ht="21" customHeight="1">
      <c r="A64" s="109"/>
      <c r="B64" s="165"/>
      <c r="C64" s="166"/>
      <c r="D64" s="167"/>
      <c r="E64" s="109"/>
      <c r="F64" s="109"/>
      <c r="G64" s="96"/>
      <c r="H64" s="96"/>
      <c r="I64" s="96"/>
      <c r="J64" s="145"/>
      <c r="K64" s="145"/>
      <c r="L64" s="145"/>
      <c r="M64" s="145"/>
      <c r="N64" s="145"/>
      <c r="O64" s="145"/>
      <c r="P64" s="145"/>
      <c r="Q64" s="145"/>
      <c r="R64" s="96"/>
    </row>
    <row r="65" spans="1:19" ht="21" customHeight="1">
      <c r="A65" s="109">
        <v>2.2000000000000002</v>
      </c>
      <c r="B65" s="133" t="s">
        <v>347</v>
      </c>
      <c r="C65" s="136"/>
      <c r="D65" s="136"/>
      <c r="E65" s="109"/>
      <c r="F65" s="109"/>
      <c r="G65" s="96"/>
      <c r="H65" s="96"/>
      <c r="I65" s="96"/>
      <c r="J65" s="96"/>
      <c r="K65" s="142"/>
      <c r="L65" s="142"/>
      <c r="M65" s="142"/>
      <c r="N65" s="143"/>
      <c r="O65" s="143"/>
      <c r="P65" s="143"/>
      <c r="Q65" s="143"/>
      <c r="R65" s="96"/>
    </row>
    <row r="66" spans="1:19">
      <c r="A66" s="180" t="s">
        <v>19</v>
      </c>
      <c r="B66" s="180" t="s">
        <v>265</v>
      </c>
      <c r="C66" s="185" t="s">
        <v>266</v>
      </c>
      <c r="D66" s="11" t="s">
        <v>8</v>
      </c>
      <c r="E66" s="180" t="s">
        <v>22</v>
      </c>
      <c r="F66" s="134" t="s">
        <v>88</v>
      </c>
      <c r="G66" s="181" t="s">
        <v>90</v>
      </c>
      <c r="H66" s="181"/>
      <c r="I66" s="181"/>
      <c r="J66" s="181" t="s">
        <v>272</v>
      </c>
      <c r="K66" s="181"/>
      <c r="L66" s="181"/>
      <c r="M66" s="181"/>
      <c r="N66" s="181"/>
      <c r="O66" s="181"/>
      <c r="P66" s="181"/>
      <c r="Q66" s="181"/>
      <c r="R66" s="181"/>
    </row>
    <row r="67" spans="1:19">
      <c r="A67" s="180"/>
      <c r="B67" s="180"/>
      <c r="C67" s="186"/>
      <c r="D67" s="58" t="s">
        <v>87</v>
      </c>
      <c r="E67" s="180"/>
      <c r="F67" s="135" t="s">
        <v>89</v>
      </c>
      <c r="G67" s="8" t="s">
        <v>23</v>
      </c>
      <c r="H67" s="8" t="s">
        <v>24</v>
      </c>
      <c r="I67" s="8" t="s">
        <v>25</v>
      </c>
      <c r="J67" s="8" t="s">
        <v>26</v>
      </c>
      <c r="K67" s="8" t="s">
        <v>27</v>
      </c>
      <c r="L67" s="8" t="s">
        <v>28</v>
      </c>
      <c r="M67" s="8" t="s">
        <v>29</v>
      </c>
      <c r="N67" s="8" t="s">
        <v>38</v>
      </c>
      <c r="O67" s="8" t="s">
        <v>30</v>
      </c>
      <c r="P67" s="8" t="s">
        <v>31</v>
      </c>
      <c r="Q67" s="8" t="s">
        <v>32</v>
      </c>
      <c r="R67" s="8" t="s">
        <v>33</v>
      </c>
    </row>
    <row r="68" spans="1:19">
      <c r="A68" s="137">
        <v>1</v>
      </c>
      <c r="B68" s="88" t="s">
        <v>436</v>
      </c>
      <c r="C68" s="88" t="s">
        <v>485</v>
      </c>
      <c r="D68" s="148">
        <v>7700</v>
      </c>
      <c r="E68" s="137" t="s">
        <v>1</v>
      </c>
      <c r="F68" s="137" t="s">
        <v>276</v>
      </c>
      <c r="G68" s="53"/>
      <c r="H68" s="53"/>
      <c r="I68" s="53"/>
      <c r="J68" s="74"/>
      <c r="K68" s="74"/>
      <c r="L68" s="74"/>
      <c r="M68" s="74"/>
      <c r="N68" s="74"/>
      <c r="O68" s="74"/>
      <c r="P68" s="74"/>
      <c r="Q68" s="74"/>
      <c r="R68" s="53"/>
    </row>
    <row r="69" spans="1:19">
      <c r="A69" s="12"/>
      <c r="B69" s="91" t="s">
        <v>489</v>
      </c>
      <c r="C69" s="91" t="s">
        <v>486</v>
      </c>
      <c r="D69" s="91"/>
      <c r="E69" s="12"/>
      <c r="F69" s="12" t="s">
        <v>277</v>
      </c>
      <c r="G69" s="14"/>
      <c r="H69" s="14"/>
      <c r="I69" s="14"/>
      <c r="J69" s="140"/>
      <c r="K69" s="140"/>
      <c r="L69" s="140"/>
      <c r="M69" s="140"/>
      <c r="N69" s="140"/>
      <c r="O69" s="140"/>
      <c r="P69" s="140"/>
      <c r="Q69" s="140"/>
      <c r="R69" s="14"/>
    </row>
    <row r="70" spans="1:19">
      <c r="A70" s="12"/>
      <c r="B70" s="91"/>
      <c r="C70" s="91" t="s">
        <v>487</v>
      </c>
      <c r="D70" s="91"/>
      <c r="E70" s="12"/>
      <c r="F70" s="12"/>
      <c r="G70" s="14"/>
      <c r="H70" s="14"/>
      <c r="I70" s="14"/>
      <c r="J70" s="140"/>
      <c r="K70" s="140"/>
      <c r="L70" s="140"/>
      <c r="M70" s="140"/>
      <c r="N70" s="140"/>
      <c r="O70" s="140"/>
      <c r="P70" s="140"/>
      <c r="Q70" s="140"/>
      <c r="R70" s="14"/>
    </row>
    <row r="71" spans="1:19">
      <c r="A71" s="138"/>
      <c r="B71" s="60"/>
      <c r="C71" s="107" t="s">
        <v>488</v>
      </c>
      <c r="D71" s="107"/>
      <c r="E71" s="138"/>
      <c r="F71" s="138"/>
      <c r="G71" s="61"/>
      <c r="H71" s="61"/>
      <c r="I71" s="61"/>
      <c r="J71" s="141"/>
      <c r="K71" s="141"/>
      <c r="L71" s="141"/>
      <c r="M71" s="141"/>
      <c r="N71" s="141"/>
      <c r="O71" s="141"/>
      <c r="P71" s="141"/>
      <c r="Q71" s="141"/>
      <c r="R71" s="61"/>
    </row>
    <row r="72" spans="1:19">
      <c r="A72" s="168"/>
      <c r="B72" s="169" t="s">
        <v>12</v>
      </c>
      <c r="C72" s="169"/>
      <c r="D72" s="40">
        <f>D68</f>
        <v>7700</v>
      </c>
      <c r="E72" s="168"/>
      <c r="F72" s="168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</row>
    <row r="77" spans="1:19">
      <c r="S77" s="20">
        <v>21</v>
      </c>
    </row>
    <row r="78" spans="1:19">
      <c r="A78" s="17">
        <v>2.2999999999999998</v>
      </c>
      <c r="B78" s="17" t="s">
        <v>438</v>
      </c>
      <c r="C78" s="2"/>
    </row>
    <row r="79" spans="1:19">
      <c r="A79" s="180" t="s">
        <v>19</v>
      </c>
      <c r="B79" s="180" t="s">
        <v>265</v>
      </c>
      <c r="C79" s="185" t="s">
        <v>266</v>
      </c>
      <c r="D79" s="11" t="s">
        <v>8</v>
      </c>
      <c r="E79" s="180" t="s">
        <v>22</v>
      </c>
      <c r="F79" s="134" t="s">
        <v>88</v>
      </c>
      <c r="G79" s="181" t="s">
        <v>90</v>
      </c>
      <c r="H79" s="181"/>
      <c r="I79" s="181"/>
      <c r="J79" s="181" t="s">
        <v>272</v>
      </c>
      <c r="K79" s="181"/>
      <c r="L79" s="181"/>
      <c r="M79" s="181"/>
      <c r="N79" s="181"/>
      <c r="O79" s="181"/>
      <c r="P79" s="181"/>
      <c r="Q79" s="181"/>
      <c r="R79" s="181"/>
    </row>
    <row r="80" spans="1:19">
      <c r="A80" s="180"/>
      <c r="B80" s="180"/>
      <c r="C80" s="186"/>
      <c r="D80" s="58" t="s">
        <v>87</v>
      </c>
      <c r="E80" s="180"/>
      <c r="F80" s="135" t="s">
        <v>89</v>
      </c>
      <c r="G80" s="8" t="s">
        <v>23</v>
      </c>
      <c r="H80" s="8" t="s">
        <v>24</v>
      </c>
      <c r="I80" s="8" t="s">
        <v>25</v>
      </c>
      <c r="J80" s="8" t="s">
        <v>26</v>
      </c>
      <c r="K80" s="8" t="s">
        <v>27</v>
      </c>
      <c r="L80" s="8" t="s">
        <v>28</v>
      </c>
      <c r="M80" s="8" t="s">
        <v>29</v>
      </c>
      <c r="N80" s="8" t="s">
        <v>38</v>
      </c>
      <c r="O80" s="8" t="s">
        <v>30</v>
      </c>
      <c r="P80" s="8" t="s">
        <v>31</v>
      </c>
      <c r="Q80" s="8" t="s">
        <v>32</v>
      </c>
      <c r="R80" s="8" t="s">
        <v>33</v>
      </c>
    </row>
    <row r="81" spans="1:18">
      <c r="A81" s="137">
        <v>1</v>
      </c>
      <c r="B81" s="88" t="s">
        <v>439</v>
      </c>
      <c r="C81" s="88" t="s">
        <v>503</v>
      </c>
      <c r="D81" s="148">
        <v>29900</v>
      </c>
      <c r="E81" s="137" t="s">
        <v>1</v>
      </c>
      <c r="F81" s="137" t="s">
        <v>99</v>
      </c>
      <c r="G81" s="53"/>
      <c r="H81" s="53"/>
      <c r="I81" s="53"/>
      <c r="J81" s="74"/>
      <c r="K81" s="74"/>
      <c r="L81" s="74"/>
      <c r="M81" s="74"/>
      <c r="N81" s="74"/>
      <c r="O81" s="74"/>
      <c r="P81" s="74"/>
      <c r="Q81" s="74"/>
      <c r="R81" s="53"/>
    </row>
    <row r="82" spans="1:18">
      <c r="A82" s="12"/>
      <c r="B82" s="91" t="s">
        <v>549</v>
      </c>
      <c r="C82" s="91" t="s">
        <v>504</v>
      </c>
      <c r="D82" s="91"/>
      <c r="E82" s="12"/>
      <c r="F82" s="12"/>
      <c r="G82" s="14"/>
      <c r="H82" s="14"/>
      <c r="I82" s="14"/>
      <c r="J82" s="140"/>
      <c r="K82" s="140"/>
      <c r="L82" s="140"/>
      <c r="M82" s="140"/>
      <c r="N82" s="140"/>
      <c r="O82" s="140"/>
      <c r="P82" s="140"/>
      <c r="Q82" s="140"/>
      <c r="R82" s="14"/>
    </row>
    <row r="83" spans="1:18">
      <c r="A83" s="12"/>
      <c r="B83" s="91" t="s">
        <v>550</v>
      </c>
      <c r="C83" s="91" t="s">
        <v>505</v>
      </c>
      <c r="D83" s="91"/>
      <c r="E83" s="12"/>
      <c r="F83" s="12"/>
      <c r="G83" s="14"/>
      <c r="H83" s="14"/>
      <c r="I83" s="14"/>
      <c r="J83" s="140"/>
      <c r="K83" s="140"/>
      <c r="L83" s="140"/>
      <c r="M83" s="140"/>
      <c r="N83" s="140"/>
      <c r="O83" s="140"/>
      <c r="P83" s="140"/>
      <c r="Q83" s="140"/>
      <c r="R83" s="14"/>
    </row>
    <row r="84" spans="1:18">
      <c r="A84" s="12"/>
      <c r="B84" s="91"/>
      <c r="C84" s="91" t="s">
        <v>506</v>
      </c>
      <c r="D84" s="91"/>
      <c r="E84" s="12"/>
      <c r="F84" s="12"/>
      <c r="G84" s="14"/>
      <c r="H84" s="14"/>
      <c r="I84" s="14"/>
      <c r="J84" s="140"/>
      <c r="K84" s="140"/>
      <c r="L84" s="140"/>
      <c r="M84" s="140"/>
      <c r="N84" s="140"/>
      <c r="O84" s="140"/>
      <c r="P84" s="140"/>
      <c r="Q84" s="140"/>
      <c r="R84" s="14"/>
    </row>
    <row r="85" spans="1:18">
      <c r="A85" s="12"/>
      <c r="B85" s="91"/>
      <c r="C85" s="91" t="s">
        <v>507</v>
      </c>
      <c r="D85" s="91"/>
      <c r="E85" s="12"/>
      <c r="F85" s="12"/>
      <c r="G85" s="14"/>
      <c r="H85" s="14"/>
      <c r="I85" s="14"/>
      <c r="J85" s="140"/>
      <c r="K85" s="140"/>
      <c r="L85" s="140"/>
      <c r="M85" s="140"/>
      <c r="N85" s="140"/>
      <c r="O85" s="140"/>
      <c r="P85" s="140"/>
      <c r="Q85" s="140"/>
      <c r="R85" s="14"/>
    </row>
    <row r="86" spans="1:18">
      <c r="A86" s="138"/>
      <c r="B86" s="107"/>
      <c r="C86" s="107" t="s">
        <v>508</v>
      </c>
      <c r="D86" s="107"/>
      <c r="E86" s="138"/>
      <c r="F86" s="138"/>
      <c r="G86" s="61"/>
      <c r="H86" s="61"/>
      <c r="I86" s="61"/>
      <c r="J86" s="141"/>
      <c r="K86" s="141"/>
      <c r="L86" s="141"/>
      <c r="M86" s="141"/>
      <c r="N86" s="141"/>
      <c r="O86" s="141"/>
      <c r="P86" s="141"/>
      <c r="Q86" s="141"/>
      <c r="R86" s="61"/>
    </row>
    <row r="87" spans="1:18">
      <c r="A87" s="155"/>
      <c r="B87" s="163" t="s">
        <v>12</v>
      </c>
      <c r="C87" s="163"/>
      <c r="D87" s="164">
        <f>D81</f>
        <v>29900</v>
      </c>
      <c r="E87" s="155"/>
      <c r="F87" s="155"/>
      <c r="G87" s="8"/>
      <c r="H87" s="8"/>
      <c r="I87" s="8"/>
      <c r="J87" s="162"/>
      <c r="K87" s="162"/>
      <c r="L87" s="162"/>
      <c r="M87" s="162"/>
      <c r="N87" s="162"/>
      <c r="O87" s="162"/>
      <c r="P87" s="162"/>
      <c r="Q87" s="162"/>
      <c r="R87" s="8"/>
    </row>
    <row r="88" spans="1:18">
      <c r="A88" s="109"/>
      <c r="B88" s="136"/>
      <c r="C88" s="136"/>
      <c r="D88" s="136"/>
      <c r="E88" s="109"/>
      <c r="F88" s="109"/>
      <c r="G88" s="96"/>
      <c r="H88" s="96"/>
      <c r="I88" s="96"/>
      <c r="J88" s="145"/>
      <c r="K88" s="145"/>
      <c r="L88" s="145"/>
      <c r="M88" s="145"/>
      <c r="N88" s="145"/>
      <c r="O88" s="145"/>
      <c r="P88" s="145"/>
      <c r="Q88" s="145"/>
      <c r="R88" s="96"/>
    </row>
    <row r="89" spans="1:18">
      <c r="A89" s="17">
        <v>2.4</v>
      </c>
      <c r="B89" s="17" t="s">
        <v>185</v>
      </c>
    </row>
    <row r="90" spans="1:18">
      <c r="A90" s="180" t="s">
        <v>19</v>
      </c>
      <c r="B90" s="180" t="s">
        <v>265</v>
      </c>
      <c r="C90" s="185" t="s">
        <v>266</v>
      </c>
      <c r="D90" s="11" t="s">
        <v>8</v>
      </c>
      <c r="E90" s="180" t="s">
        <v>22</v>
      </c>
      <c r="F90" s="137" t="s">
        <v>88</v>
      </c>
      <c r="G90" s="181" t="s">
        <v>90</v>
      </c>
      <c r="H90" s="181"/>
      <c r="I90" s="181"/>
      <c r="J90" s="181" t="s">
        <v>272</v>
      </c>
      <c r="K90" s="181"/>
      <c r="L90" s="181"/>
      <c r="M90" s="181"/>
      <c r="N90" s="181"/>
      <c r="O90" s="181"/>
      <c r="P90" s="181"/>
      <c r="Q90" s="181"/>
      <c r="R90" s="181"/>
    </row>
    <row r="91" spans="1:18">
      <c r="A91" s="180"/>
      <c r="B91" s="180"/>
      <c r="C91" s="186"/>
      <c r="D91" s="58" t="s">
        <v>87</v>
      </c>
      <c r="E91" s="180"/>
      <c r="F91" s="138" t="s">
        <v>89</v>
      </c>
      <c r="G91" s="8" t="s">
        <v>23</v>
      </c>
      <c r="H91" s="8" t="s">
        <v>24</v>
      </c>
      <c r="I91" s="8" t="s">
        <v>25</v>
      </c>
      <c r="J91" s="8" t="s">
        <v>26</v>
      </c>
      <c r="K91" s="8" t="s">
        <v>27</v>
      </c>
      <c r="L91" s="8" t="s">
        <v>28</v>
      </c>
      <c r="M91" s="8" t="s">
        <v>29</v>
      </c>
      <c r="N91" s="8" t="s">
        <v>38</v>
      </c>
      <c r="O91" s="8" t="s">
        <v>30</v>
      </c>
      <c r="P91" s="8" t="s">
        <v>31</v>
      </c>
      <c r="Q91" s="8" t="s">
        <v>32</v>
      </c>
      <c r="R91" s="8" t="s">
        <v>33</v>
      </c>
    </row>
    <row r="92" spans="1:18">
      <c r="A92" s="137">
        <v>1</v>
      </c>
      <c r="B92" s="88" t="s">
        <v>439</v>
      </c>
      <c r="C92" s="88" t="s">
        <v>497</v>
      </c>
      <c r="D92" s="148">
        <v>37900</v>
      </c>
      <c r="E92" s="137" t="s">
        <v>1</v>
      </c>
      <c r="F92" s="137" t="s">
        <v>94</v>
      </c>
      <c r="G92" s="53"/>
      <c r="H92" s="53"/>
      <c r="I92" s="53"/>
      <c r="J92" s="74"/>
      <c r="K92" s="74"/>
      <c r="L92" s="74"/>
      <c r="M92" s="74"/>
      <c r="N92" s="74"/>
      <c r="O92" s="74"/>
      <c r="P92" s="74"/>
      <c r="Q92" s="74"/>
      <c r="R92" s="53"/>
    </row>
    <row r="93" spans="1:18">
      <c r="A93" s="12"/>
      <c r="B93" s="91" t="s">
        <v>551</v>
      </c>
      <c r="C93" s="91" t="s">
        <v>498</v>
      </c>
      <c r="D93" s="91"/>
      <c r="E93" s="12"/>
      <c r="F93" s="12"/>
      <c r="G93" s="14"/>
      <c r="H93" s="14"/>
      <c r="I93" s="14"/>
      <c r="J93" s="140"/>
      <c r="K93" s="140"/>
      <c r="L93" s="140"/>
      <c r="M93" s="140"/>
      <c r="N93" s="140"/>
      <c r="O93" s="140"/>
      <c r="P93" s="140"/>
      <c r="Q93" s="140"/>
      <c r="R93" s="14"/>
    </row>
    <row r="94" spans="1:18">
      <c r="A94" s="12"/>
      <c r="B94" s="91" t="s">
        <v>552</v>
      </c>
      <c r="C94" s="91" t="s">
        <v>499</v>
      </c>
      <c r="D94" s="91"/>
      <c r="E94" s="12"/>
      <c r="F94" s="12"/>
      <c r="G94" s="14"/>
      <c r="H94" s="14"/>
      <c r="I94" s="14"/>
      <c r="J94" s="140"/>
      <c r="K94" s="140"/>
      <c r="L94" s="140"/>
      <c r="M94" s="140"/>
      <c r="N94" s="140"/>
      <c r="O94" s="140"/>
      <c r="P94" s="140"/>
      <c r="Q94" s="140"/>
      <c r="R94" s="14"/>
    </row>
    <row r="95" spans="1:18">
      <c r="A95" s="12"/>
      <c r="B95" s="91" t="s">
        <v>553</v>
      </c>
      <c r="C95" s="91" t="s">
        <v>500</v>
      </c>
      <c r="D95" s="91"/>
      <c r="E95" s="12"/>
      <c r="F95" s="12"/>
      <c r="G95" s="14"/>
      <c r="H95" s="14"/>
      <c r="I95" s="14"/>
      <c r="J95" s="140"/>
      <c r="K95" s="140"/>
      <c r="L95" s="140"/>
      <c r="M95" s="140"/>
      <c r="N95" s="140"/>
      <c r="O95" s="140"/>
      <c r="P95" s="140"/>
      <c r="Q95" s="140"/>
      <c r="R95" s="14"/>
    </row>
    <row r="96" spans="1:18">
      <c r="A96" s="12"/>
      <c r="B96" s="91"/>
      <c r="C96" s="91" t="s">
        <v>492</v>
      </c>
      <c r="D96" s="91"/>
      <c r="E96" s="12"/>
      <c r="F96" s="12"/>
      <c r="G96" s="14"/>
      <c r="H96" s="14"/>
      <c r="I96" s="14"/>
      <c r="J96" s="140"/>
      <c r="K96" s="140"/>
      <c r="L96" s="140"/>
      <c r="M96" s="140"/>
      <c r="N96" s="140"/>
      <c r="O96" s="140"/>
      <c r="P96" s="140"/>
      <c r="Q96" s="140"/>
      <c r="R96" s="14"/>
    </row>
    <row r="97" spans="1:19">
      <c r="A97" s="12"/>
      <c r="B97" s="91"/>
      <c r="C97" s="91" t="s">
        <v>493</v>
      </c>
      <c r="D97" s="91"/>
      <c r="E97" s="12"/>
      <c r="F97" s="12"/>
      <c r="G97" s="14"/>
      <c r="H97" s="14"/>
      <c r="I97" s="14"/>
      <c r="J97" s="140"/>
      <c r="K97" s="140"/>
      <c r="L97" s="140"/>
      <c r="M97" s="140"/>
      <c r="N97" s="140"/>
      <c r="O97" s="140"/>
      <c r="P97" s="140"/>
      <c r="Q97" s="140"/>
      <c r="R97" s="14"/>
    </row>
    <row r="98" spans="1:19">
      <c r="A98" s="138"/>
      <c r="B98" s="107"/>
      <c r="C98" s="107" t="s">
        <v>501</v>
      </c>
      <c r="D98" s="107"/>
      <c r="E98" s="138"/>
      <c r="F98" s="138"/>
      <c r="G98" s="61"/>
      <c r="H98" s="61"/>
      <c r="I98" s="61"/>
      <c r="J98" s="141"/>
      <c r="K98" s="141"/>
      <c r="L98" s="141"/>
      <c r="M98" s="141"/>
      <c r="N98" s="141"/>
      <c r="O98" s="141"/>
      <c r="P98" s="141"/>
      <c r="Q98" s="141"/>
      <c r="R98" s="61"/>
    </row>
    <row r="99" spans="1:19">
      <c r="A99" s="168"/>
      <c r="B99" s="169" t="s">
        <v>12</v>
      </c>
      <c r="C99" s="169"/>
      <c r="D99" s="40">
        <f>D92</f>
        <v>37900</v>
      </c>
      <c r="E99" s="168"/>
      <c r="F99" s="168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</row>
    <row r="100" spans="1:19">
      <c r="S100" s="20">
        <v>22</v>
      </c>
    </row>
    <row r="101" spans="1:19">
      <c r="A101" s="2" t="s">
        <v>440</v>
      </c>
      <c r="B101" s="2"/>
      <c r="C101" s="2"/>
    </row>
    <row r="102" spans="1:19">
      <c r="A102" s="17" t="s">
        <v>441</v>
      </c>
    </row>
    <row r="103" spans="1:19">
      <c r="A103" s="180" t="s">
        <v>19</v>
      </c>
      <c r="B103" s="180" t="s">
        <v>265</v>
      </c>
      <c r="C103" s="185" t="s">
        <v>266</v>
      </c>
      <c r="D103" s="11" t="s">
        <v>8</v>
      </c>
      <c r="E103" s="180" t="s">
        <v>22</v>
      </c>
      <c r="F103" s="134" t="s">
        <v>88</v>
      </c>
      <c r="G103" s="181" t="s">
        <v>90</v>
      </c>
      <c r="H103" s="181"/>
      <c r="I103" s="181"/>
      <c r="J103" s="181" t="s">
        <v>272</v>
      </c>
      <c r="K103" s="181"/>
      <c r="L103" s="181"/>
      <c r="M103" s="181"/>
      <c r="N103" s="181"/>
      <c r="O103" s="181"/>
      <c r="P103" s="181"/>
      <c r="Q103" s="181"/>
      <c r="R103" s="181"/>
    </row>
    <row r="104" spans="1:19">
      <c r="A104" s="180"/>
      <c r="B104" s="180"/>
      <c r="C104" s="186"/>
      <c r="D104" s="58" t="s">
        <v>87</v>
      </c>
      <c r="E104" s="180"/>
      <c r="F104" s="135" t="s">
        <v>89</v>
      </c>
      <c r="G104" s="8" t="s">
        <v>23</v>
      </c>
      <c r="H104" s="8" t="s">
        <v>24</v>
      </c>
      <c r="I104" s="8" t="s">
        <v>25</v>
      </c>
      <c r="J104" s="8" t="s">
        <v>26</v>
      </c>
      <c r="K104" s="8" t="s">
        <v>27</v>
      </c>
      <c r="L104" s="8" t="s">
        <v>28</v>
      </c>
      <c r="M104" s="8" t="s">
        <v>29</v>
      </c>
      <c r="N104" s="8" t="s">
        <v>38</v>
      </c>
      <c r="O104" s="8" t="s">
        <v>30</v>
      </c>
      <c r="P104" s="8" t="s">
        <v>31</v>
      </c>
      <c r="Q104" s="8" t="s">
        <v>32</v>
      </c>
      <c r="R104" s="8" t="s">
        <v>33</v>
      </c>
    </row>
    <row r="105" spans="1:19">
      <c r="A105" s="134">
        <v>1</v>
      </c>
      <c r="B105" s="110" t="s">
        <v>442</v>
      </c>
      <c r="C105" s="91" t="s">
        <v>502</v>
      </c>
      <c r="D105" s="112">
        <v>12690</v>
      </c>
      <c r="E105" s="134" t="s">
        <v>1</v>
      </c>
      <c r="F105" s="134" t="s">
        <v>107</v>
      </c>
      <c r="G105" s="53"/>
      <c r="H105" s="53"/>
      <c r="I105" s="53"/>
      <c r="J105" s="74"/>
      <c r="K105" s="74"/>
      <c r="L105" s="74"/>
      <c r="M105" s="74"/>
      <c r="N105" s="74"/>
      <c r="O105" s="74"/>
      <c r="P105" s="74"/>
      <c r="Q105" s="74"/>
      <c r="R105" s="53"/>
    </row>
    <row r="106" spans="1:19">
      <c r="A106" s="12"/>
      <c r="B106" s="91"/>
      <c r="C106" s="91" t="s">
        <v>445</v>
      </c>
      <c r="D106" s="112"/>
      <c r="E106" s="12"/>
      <c r="F106" s="12"/>
      <c r="G106" s="14"/>
      <c r="H106" s="14"/>
      <c r="I106" s="14"/>
      <c r="J106" s="140"/>
      <c r="K106" s="140"/>
      <c r="L106" s="140"/>
      <c r="M106" s="140"/>
      <c r="N106" s="140"/>
      <c r="O106" s="140"/>
      <c r="P106" s="140"/>
      <c r="Q106" s="140"/>
      <c r="R106" s="14"/>
    </row>
    <row r="107" spans="1:19">
      <c r="A107" s="12"/>
      <c r="B107" s="91"/>
      <c r="C107" s="91" t="s">
        <v>509</v>
      </c>
      <c r="D107" s="112">
        <v>34560</v>
      </c>
      <c r="E107" s="12"/>
      <c r="F107" s="12"/>
      <c r="G107" s="14"/>
      <c r="H107" s="14"/>
      <c r="I107" s="14"/>
      <c r="J107" s="140"/>
      <c r="K107" s="140"/>
      <c r="L107" s="140"/>
      <c r="M107" s="140"/>
      <c r="N107" s="140"/>
      <c r="O107" s="140"/>
      <c r="P107" s="140"/>
      <c r="Q107" s="140"/>
      <c r="R107" s="14"/>
    </row>
    <row r="108" spans="1:19">
      <c r="A108" s="12"/>
      <c r="B108" s="91"/>
      <c r="C108" s="91" t="s">
        <v>510</v>
      </c>
      <c r="D108" s="112"/>
      <c r="E108" s="12"/>
      <c r="F108" s="12"/>
      <c r="G108" s="14"/>
      <c r="H108" s="14"/>
      <c r="I108" s="14"/>
      <c r="J108" s="140"/>
      <c r="K108" s="140"/>
      <c r="L108" s="140"/>
      <c r="M108" s="140"/>
      <c r="N108" s="140"/>
      <c r="O108" s="140"/>
      <c r="P108" s="140"/>
      <c r="Q108" s="140"/>
      <c r="R108" s="14"/>
    </row>
    <row r="109" spans="1:19">
      <c r="A109" s="12"/>
      <c r="B109" s="91"/>
      <c r="C109" s="91" t="s">
        <v>443</v>
      </c>
      <c r="D109" s="112"/>
      <c r="E109" s="12"/>
      <c r="F109" s="12"/>
      <c r="G109" s="14"/>
      <c r="H109" s="14"/>
      <c r="I109" s="14"/>
      <c r="J109" s="140"/>
      <c r="K109" s="140"/>
      <c r="L109" s="140"/>
      <c r="M109" s="140"/>
      <c r="N109" s="140"/>
      <c r="O109" s="140"/>
      <c r="P109" s="140"/>
      <c r="Q109" s="140"/>
      <c r="R109" s="14"/>
    </row>
    <row r="110" spans="1:19">
      <c r="A110" s="12"/>
      <c r="B110" s="91"/>
      <c r="C110" s="91" t="s">
        <v>511</v>
      </c>
      <c r="D110" s="112">
        <v>32130</v>
      </c>
      <c r="E110" s="12"/>
      <c r="F110" s="12"/>
      <c r="G110" s="14"/>
      <c r="H110" s="14"/>
      <c r="I110" s="14"/>
      <c r="J110" s="140"/>
      <c r="K110" s="140"/>
      <c r="L110" s="140"/>
      <c r="M110" s="140"/>
      <c r="N110" s="140"/>
      <c r="O110" s="140"/>
      <c r="P110" s="140"/>
      <c r="Q110" s="140"/>
      <c r="R110" s="14"/>
    </row>
    <row r="111" spans="1:19">
      <c r="A111" s="12"/>
      <c r="B111" s="91"/>
      <c r="C111" s="91" t="s">
        <v>512</v>
      </c>
      <c r="D111" s="112"/>
      <c r="E111" s="12"/>
      <c r="F111" s="12"/>
      <c r="G111" s="14"/>
      <c r="H111" s="14"/>
      <c r="I111" s="14"/>
      <c r="J111" s="140"/>
      <c r="K111" s="140"/>
      <c r="L111" s="140"/>
      <c r="M111" s="140"/>
      <c r="N111" s="140"/>
      <c r="O111" s="140"/>
      <c r="P111" s="140"/>
      <c r="Q111" s="140"/>
      <c r="R111" s="14"/>
    </row>
    <row r="112" spans="1:19">
      <c r="A112" s="12"/>
      <c r="B112" s="91"/>
      <c r="C112" s="91" t="s">
        <v>513</v>
      </c>
      <c r="D112" s="112">
        <v>37260</v>
      </c>
      <c r="E112" s="12"/>
      <c r="F112" s="12"/>
      <c r="G112" s="14"/>
      <c r="H112" s="14"/>
      <c r="I112" s="14"/>
      <c r="J112" s="140"/>
      <c r="K112" s="140"/>
      <c r="L112" s="140"/>
      <c r="M112" s="140"/>
      <c r="N112" s="140"/>
      <c r="O112" s="140"/>
      <c r="P112" s="140"/>
      <c r="Q112" s="140"/>
      <c r="R112" s="14"/>
    </row>
    <row r="113" spans="1:29">
      <c r="A113" s="12"/>
      <c r="B113" s="91"/>
      <c r="C113" s="91" t="s">
        <v>514</v>
      </c>
      <c r="D113" s="112"/>
      <c r="E113" s="12"/>
      <c r="F113" s="12"/>
      <c r="G113" s="14"/>
      <c r="H113" s="14"/>
      <c r="I113" s="14"/>
      <c r="J113" s="140"/>
      <c r="K113" s="140"/>
      <c r="L113" s="140"/>
      <c r="M113" s="140"/>
      <c r="N113" s="140"/>
      <c r="O113" s="140"/>
      <c r="P113" s="140"/>
      <c r="Q113" s="140"/>
      <c r="R113" s="14"/>
    </row>
    <row r="114" spans="1:29">
      <c r="A114" s="12"/>
      <c r="B114" s="91"/>
      <c r="C114" s="91" t="s">
        <v>515</v>
      </c>
      <c r="D114" s="112">
        <v>37800</v>
      </c>
      <c r="E114" s="12"/>
      <c r="F114" s="12"/>
      <c r="G114" s="14"/>
      <c r="H114" s="14"/>
      <c r="I114" s="14"/>
      <c r="J114" s="140"/>
      <c r="K114" s="140"/>
      <c r="L114" s="140"/>
      <c r="M114" s="140"/>
      <c r="N114" s="140"/>
      <c r="O114" s="140"/>
      <c r="P114" s="140"/>
      <c r="Q114" s="140"/>
      <c r="R114" s="14"/>
    </row>
    <row r="115" spans="1:29">
      <c r="A115" s="12"/>
      <c r="B115" s="91"/>
      <c r="C115" s="91" t="s">
        <v>516</v>
      </c>
      <c r="D115" s="112"/>
      <c r="E115" s="12"/>
      <c r="F115" s="12"/>
      <c r="G115" s="14"/>
      <c r="H115" s="14"/>
      <c r="I115" s="14"/>
      <c r="J115" s="140"/>
      <c r="K115" s="140"/>
      <c r="L115" s="140"/>
      <c r="M115" s="140"/>
      <c r="N115" s="140"/>
      <c r="O115" s="140"/>
      <c r="P115" s="140"/>
      <c r="Q115" s="140"/>
      <c r="R115" s="14"/>
    </row>
    <row r="116" spans="1:29">
      <c r="A116" s="12"/>
      <c r="B116" s="91"/>
      <c r="C116" s="91" t="s">
        <v>517</v>
      </c>
      <c r="D116" s="112">
        <v>64260</v>
      </c>
      <c r="E116" s="12"/>
      <c r="F116" s="12"/>
      <c r="G116" s="14"/>
      <c r="H116" s="14"/>
      <c r="I116" s="14"/>
      <c r="J116" s="140"/>
      <c r="K116" s="140"/>
      <c r="L116" s="140"/>
      <c r="M116" s="140"/>
      <c r="N116" s="140"/>
      <c r="O116" s="140"/>
      <c r="P116" s="140"/>
      <c r="Q116" s="140"/>
      <c r="R116" s="14"/>
    </row>
    <row r="117" spans="1:29">
      <c r="A117" s="12"/>
      <c r="B117" s="91"/>
      <c r="C117" s="91" t="s">
        <v>444</v>
      </c>
      <c r="D117" s="112"/>
      <c r="E117" s="12"/>
      <c r="F117" s="12"/>
      <c r="G117" s="14"/>
      <c r="H117" s="14"/>
      <c r="I117" s="14"/>
      <c r="J117" s="140"/>
      <c r="K117" s="140"/>
      <c r="L117" s="140"/>
      <c r="M117" s="140"/>
      <c r="N117" s="140"/>
      <c r="O117" s="140"/>
      <c r="P117" s="140"/>
      <c r="Q117" s="140"/>
      <c r="R117" s="14"/>
    </row>
    <row r="118" spans="1:29">
      <c r="A118" s="12"/>
      <c r="B118" s="91"/>
      <c r="C118" s="91" t="s">
        <v>518</v>
      </c>
      <c r="D118" s="112">
        <v>33750</v>
      </c>
      <c r="E118" s="12"/>
      <c r="F118" s="12"/>
      <c r="G118" s="14"/>
      <c r="H118" s="14"/>
      <c r="I118" s="14"/>
      <c r="J118" s="140"/>
      <c r="K118" s="140"/>
      <c r="L118" s="140"/>
      <c r="M118" s="140"/>
      <c r="N118" s="140"/>
      <c r="O118" s="140"/>
      <c r="P118" s="140"/>
      <c r="Q118" s="140"/>
      <c r="R118" s="14"/>
    </row>
    <row r="119" spans="1:29">
      <c r="A119" s="12"/>
      <c r="B119" s="151"/>
      <c r="C119" s="91" t="s">
        <v>519</v>
      </c>
      <c r="D119" s="146"/>
      <c r="E119" s="12"/>
      <c r="F119" s="104"/>
      <c r="G119" s="14"/>
      <c r="H119" s="14"/>
      <c r="I119" s="14"/>
      <c r="J119" s="140"/>
      <c r="K119" s="140"/>
      <c r="L119" s="140"/>
      <c r="M119" s="140"/>
      <c r="N119" s="140"/>
      <c r="O119" s="140"/>
      <c r="P119" s="140"/>
      <c r="Q119" s="140"/>
      <c r="R119" s="14"/>
    </row>
    <row r="120" spans="1:29">
      <c r="A120" s="12"/>
      <c r="B120" s="151"/>
      <c r="C120" s="91" t="s">
        <v>520</v>
      </c>
      <c r="D120" s="112">
        <v>13500</v>
      </c>
      <c r="E120" s="12"/>
      <c r="F120" s="104"/>
      <c r="G120" s="14"/>
      <c r="H120" s="14"/>
      <c r="I120" s="14"/>
      <c r="J120" s="140"/>
      <c r="K120" s="140"/>
      <c r="L120" s="140"/>
      <c r="M120" s="140"/>
      <c r="N120" s="140"/>
      <c r="O120" s="140"/>
      <c r="P120" s="140"/>
      <c r="Q120" s="140"/>
      <c r="R120" s="14"/>
    </row>
    <row r="121" spans="1:29">
      <c r="A121" s="12"/>
      <c r="B121" s="151"/>
      <c r="C121" s="91" t="s">
        <v>446</v>
      </c>
      <c r="D121" s="112"/>
      <c r="E121" s="12"/>
      <c r="F121" s="104"/>
      <c r="G121" s="14"/>
      <c r="H121" s="14"/>
      <c r="I121" s="14"/>
      <c r="J121" s="140"/>
      <c r="K121" s="140"/>
      <c r="L121" s="140"/>
      <c r="M121" s="140"/>
      <c r="N121" s="140"/>
      <c r="O121" s="140"/>
      <c r="P121" s="140"/>
      <c r="Q121" s="140"/>
      <c r="R121" s="14"/>
    </row>
    <row r="122" spans="1:29">
      <c r="A122" s="153"/>
      <c r="B122" s="107"/>
      <c r="C122" s="107"/>
      <c r="D122" s="156"/>
      <c r="E122" s="153"/>
      <c r="F122" s="153"/>
      <c r="G122" s="61"/>
      <c r="H122" s="61"/>
      <c r="I122" s="61"/>
      <c r="J122" s="141"/>
      <c r="K122" s="141"/>
      <c r="L122" s="141"/>
      <c r="M122" s="141"/>
      <c r="N122" s="141"/>
      <c r="O122" s="141"/>
      <c r="P122" s="141"/>
      <c r="Q122" s="141"/>
      <c r="R122" s="61"/>
      <c r="S122" s="20">
        <v>23</v>
      </c>
    </row>
    <row r="123" spans="1:29">
      <c r="A123" s="109"/>
      <c r="B123" s="136"/>
      <c r="C123" s="136"/>
      <c r="D123" s="157"/>
      <c r="E123" s="109"/>
      <c r="F123" s="109"/>
      <c r="G123" s="96"/>
      <c r="H123" s="96"/>
      <c r="I123" s="96"/>
      <c r="J123" s="145"/>
      <c r="K123" s="145"/>
      <c r="L123" s="145"/>
      <c r="M123" s="145"/>
      <c r="N123" s="145"/>
      <c r="O123" s="145"/>
      <c r="P123" s="145"/>
      <c r="Q123" s="145"/>
      <c r="R123" s="96"/>
      <c r="S123" s="49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</row>
    <row r="124" spans="1:29">
      <c r="A124" s="180" t="s">
        <v>19</v>
      </c>
      <c r="B124" s="180" t="s">
        <v>265</v>
      </c>
      <c r="C124" s="185" t="s">
        <v>266</v>
      </c>
      <c r="D124" s="158" t="s">
        <v>8</v>
      </c>
      <c r="E124" s="180" t="s">
        <v>22</v>
      </c>
      <c r="F124" s="100" t="s">
        <v>88</v>
      </c>
      <c r="G124" s="177" t="s">
        <v>90</v>
      </c>
      <c r="H124" s="178"/>
      <c r="I124" s="179"/>
      <c r="J124" s="177" t="s">
        <v>272</v>
      </c>
      <c r="K124" s="178"/>
      <c r="L124" s="178"/>
      <c r="M124" s="178"/>
      <c r="N124" s="178"/>
      <c r="O124" s="178"/>
      <c r="P124" s="178"/>
      <c r="Q124" s="178"/>
      <c r="R124" s="179"/>
      <c r="S124" s="49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</row>
    <row r="125" spans="1:29">
      <c r="A125" s="180"/>
      <c r="B125" s="180"/>
      <c r="C125" s="186"/>
      <c r="D125" s="58" t="s">
        <v>87</v>
      </c>
      <c r="E125" s="180"/>
      <c r="F125" s="153" t="s">
        <v>89</v>
      </c>
      <c r="G125" s="61" t="s">
        <v>23</v>
      </c>
      <c r="H125" s="61" t="s">
        <v>24</v>
      </c>
      <c r="I125" s="61" t="s">
        <v>25</v>
      </c>
      <c r="J125" s="61" t="s">
        <v>26</v>
      </c>
      <c r="K125" s="61" t="s">
        <v>27</v>
      </c>
      <c r="L125" s="61" t="s">
        <v>28</v>
      </c>
      <c r="M125" s="61" t="s">
        <v>29</v>
      </c>
      <c r="N125" s="61" t="s">
        <v>38</v>
      </c>
      <c r="O125" s="61" t="s">
        <v>30</v>
      </c>
      <c r="P125" s="61" t="s">
        <v>31</v>
      </c>
      <c r="Q125" s="61" t="s">
        <v>32</v>
      </c>
      <c r="R125" s="61" t="s">
        <v>33</v>
      </c>
      <c r="S125" s="49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</row>
    <row r="126" spans="1:29">
      <c r="A126" s="12"/>
      <c r="B126" s="91"/>
      <c r="C126" s="91" t="s">
        <v>521</v>
      </c>
      <c r="D126" s="112">
        <v>34200</v>
      </c>
      <c r="E126" s="12"/>
      <c r="F126" s="12"/>
      <c r="G126" s="14"/>
      <c r="H126" s="14"/>
      <c r="I126" s="14"/>
      <c r="J126" s="140"/>
      <c r="K126" s="140"/>
      <c r="L126" s="140"/>
      <c r="M126" s="140"/>
      <c r="N126" s="140"/>
      <c r="O126" s="140"/>
      <c r="P126" s="140"/>
      <c r="Q126" s="140"/>
      <c r="R126" s="14"/>
    </row>
    <row r="127" spans="1:29">
      <c r="A127" s="12"/>
      <c r="B127" s="91"/>
      <c r="C127" s="91" t="s">
        <v>522</v>
      </c>
      <c r="D127" s="112"/>
      <c r="E127" s="12"/>
      <c r="F127" s="12"/>
      <c r="G127" s="14"/>
      <c r="H127" s="14"/>
      <c r="I127" s="14"/>
      <c r="J127" s="140"/>
      <c r="K127" s="140"/>
      <c r="L127" s="140"/>
      <c r="M127" s="140"/>
      <c r="N127" s="140"/>
      <c r="O127" s="140"/>
      <c r="P127" s="140"/>
      <c r="Q127" s="140"/>
      <c r="R127" s="14"/>
    </row>
    <row r="128" spans="1:29">
      <c r="A128" s="12"/>
      <c r="B128" s="91"/>
      <c r="C128" s="91" t="s">
        <v>523</v>
      </c>
      <c r="D128" s="112">
        <v>28800</v>
      </c>
      <c r="E128" s="12"/>
      <c r="F128" s="12"/>
      <c r="G128" s="14"/>
      <c r="H128" s="14"/>
      <c r="I128" s="14"/>
      <c r="J128" s="140"/>
      <c r="K128" s="140"/>
      <c r="L128" s="140"/>
      <c r="M128" s="140"/>
      <c r="N128" s="140"/>
      <c r="O128" s="140"/>
      <c r="P128" s="140"/>
      <c r="Q128" s="140"/>
      <c r="R128" s="14"/>
    </row>
    <row r="129" spans="1:18">
      <c r="A129" s="12"/>
      <c r="B129" s="91"/>
      <c r="C129" s="91" t="s">
        <v>514</v>
      </c>
      <c r="D129" s="112"/>
      <c r="E129" s="12"/>
      <c r="F129" s="12"/>
      <c r="G129" s="14"/>
      <c r="H129" s="14"/>
      <c r="I129" s="14"/>
      <c r="J129" s="140"/>
      <c r="K129" s="140"/>
      <c r="L129" s="140"/>
      <c r="M129" s="140"/>
      <c r="N129" s="140"/>
      <c r="O129" s="140"/>
      <c r="P129" s="140"/>
      <c r="Q129" s="140"/>
      <c r="R129" s="14"/>
    </row>
    <row r="130" spans="1:18">
      <c r="A130" s="12"/>
      <c r="B130" s="91"/>
      <c r="C130" s="91" t="s">
        <v>524</v>
      </c>
      <c r="D130" s="112">
        <v>43200</v>
      </c>
      <c r="E130" s="12"/>
      <c r="F130" s="12"/>
      <c r="G130" s="14"/>
      <c r="H130" s="14"/>
      <c r="I130" s="14"/>
      <c r="J130" s="140"/>
      <c r="K130" s="140"/>
      <c r="L130" s="140"/>
      <c r="M130" s="140"/>
      <c r="N130" s="140"/>
      <c r="O130" s="140"/>
      <c r="P130" s="140"/>
      <c r="Q130" s="140"/>
      <c r="R130" s="14"/>
    </row>
    <row r="131" spans="1:18">
      <c r="A131" s="12"/>
      <c r="B131" s="91"/>
      <c r="C131" s="91" t="s">
        <v>445</v>
      </c>
      <c r="D131" s="112"/>
      <c r="E131" s="12"/>
      <c r="F131" s="12"/>
      <c r="G131" s="14"/>
      <c r="H131" s="14"/>
      <c r="I131" s="14"/>
      <c r="J131" s="140"/>
      <c r="K131" s="140"/>
      <c r="L131" s="140"/>
      <c r="M131" s="140"/>
      <c r="N131" s="140"/>
      <c r="O131" s="140"/>
      <c r="P131" s="140"/>
      <c r="Q131" s="140"/>
      <c r="R131" s="14"/>
    </row>
    <row r="132" spans="1:18">
      <c r="A132" s="12"/>
      <c r="B132" s="91"/>
      <c r="C132" s="91" t="s">
        <v>525</v>
      </c>
      <c r="D132" s="112">
        <v>30600</v>
      </c>
      <c r="E132" s="12"/>
      <c r="F132" s="12"/>
      <c r="G132" s="14"/>
      <c r="H132" s="14"/>
      <c r="I132" s="14"/>
      <c r="J132" s="140"/>
      <c r="K132" s="140"/>
      <c r="L132" s="140"/>
      <c r="M132" s="140"/>
      <c r="N132" s="140"/>
      <c r="O132" s="140"/>
      <c r="P132" s="140"/>
      <c r="Q132" s="140"/>
      <c r="R132" s="14"/>
    </row>
    <row r="133" spans="1:18">
      <c r="A133" s="138"/>
      <c r="B133" s="107"/>
      <c r="C133" s="107" t="s">
        <v>526</v>
      </c>
      <c r="D133" s="113"/>
      <c r="E133" s="138"/>
      <c r="F133" s="138"/>
      <c r="G133" s="61"/>
      <c r="H133" s="61"/>
      <c r="I133" s="61"/>
      <c r="J133" s="141"/>
      <c r="K133" s="141"/>
      <c r="L133" s="141"/>
      <c r="M133" s="141"/>
      <c r="N133" s="141"/>
      <c r="O133" s="141"/>
      <c r="P133" s="141"/>
      <c r="Q133" s="141"/>
      <c r="R133" s="61"/>
    </row>
    <row r="134" spans="1:18">
      <c r="A134" s="155"/>
      <c r="B134" s="163" t="s">
        <v>12</v>
      </c>
      <c r="C134" s="163"/>
      <c r="D134" s="170">
        <f>D105+D107+D110+D112+D114+D116+D118+D120+D126+D128+D130+D132</f>
        <v>402750</v>
      </c>
      <c r="E134" s="155"/>
      <c r="F134" s="155"/>
      <c r="G134" s="8"/>
      <c r="H134" s="8"/>
      <c r="I134" s="8"/>
      <c r="J134" s="162"/>
      <c r="K134" s="162"/>
      <c r="L134" s="162"/>
      <c r="M134" s="162"/>
      <c r="N134" s="162"/>
      <c r="O134" s="162"/>
      <c r="P134" s="162"/>
      <c r="Q134" s="162"/>
      <c r="R134" s="8"/>
    </row>
    <row r="135" spans="1:18">
      <c r="A135" s="109"/>
      <c r="B135" s="136"/>
      <c r="C135" s="136"/>
      <c r="D135" s="7"/>
      <c r="E135" s="109"/>
      <c r="F135" s="109"/>
      <c r="G135" s="96"/>
      <c r="H135" s="96"/>
      <c r="I135" s="96"/>
      <c r="J135" s="145"/>
      <c r="K135" s="145"/>
      <c r="L135" s="145"/>
      <c r="M135" s="145"/>
      <c r="N135" s="145"/>
      <c r="O135" s="145"/>
      <c r="P135" s="145"/>
      <c r="Q135" s="145"/>
      <c r="R135" s="96"/>
    </row>
    <row r="136" spans="1:18">
      <c r="A136" s="2" t="s">
        <v>447</v>
      </c>
      <c r="B136" s="2"/>
      <c r="C136" s="2"/>
    </row>
    <row r="137" spans="1:18">
      <c r="A137" s="17">
        <v>4.0999999999999996</v>
      </c>
      <c r="B137" s="17" t="s">
        <v>164</v>
      </c>
    </row>
    <row r="138" spans="1:18">
      <c r="A138" s="180" t="s">
        <v>19</v>
      </c>
      <c r="B138" s="180" t="s">
        <v>265</v>
      </c>
      <c r="C138" s="185" t="s">
        <v>266</v>
      </c>
      <c r="D138" s="11" t="s">
        <v>8</v>
      </c>
      <c r="E138" s="180" t="s">
        <v>22</v>
      </c>
      <c r="F138" s="134" t="s">
        <v>88</v>
      </c>
      <c r="G138" s="181" t="s">
        <v>90</v>
      </c>
      <c r="H138" s="181"/>
      <c r="I138" s="181"/>
      <c r="J138" s="181" t="s">
        <v>272</v>
      </c>
      <c r="K138" s="181"/>
      <c r="L138" s="181"/>
      <c r="M138" s="181"/>
      <c r="N138" s="181"/>
      <c r="O138" s="181"/>
      <c r="P138" s="181"/>
      <c r="Q138" s="181"/>
      <c r="R138" s="181"/>
    </row>
    <row r="139" spans="1:18">
      <c r="A139" s="180"/>
      <c r="B139" s="180"/>
      <c r="C139" s="186"/>
      <c r="D139" s="58" t="s">
        <v>87</v>
      </c>
      <c r="E139" s="180"/>
      <c r="F139" s="135" t="s">
        <v>89</v>
      </c>
      <c r="G139" s="8" t="s">
        <v>23</v>
      </c>
      <c r="H139" s="8" t="s">
        <v>24</v>
      </c>
      <c r="I139" s="8" t="s">
        <v>25</v>
      </c>
      <c r="J139" s="8" t="s">
        <v>26</v>
      </c>
      <c r="K139" s="8" t="s">
        <v>27</v>
      </c>
      <c r="L139" s="8" t="s">
        <v>28</v>
      </c>
      <c r="M139" s="8" t="s">
        <v>29</v>
      </c>
      <c r="N139" s="8" t="s">
        <v>38</v>
      </c>
      <c r="O139" s="8" t="s">
        <v>30</v>
      </c>
      <c r="P139" s="8" t="s">
        <v>31</v>
      </c>
      <c r="Q139" s="8" t="s">
        <v>32</v>
      </c>
      <c r="R139" s="8" t="s">
        <v>33</v>
      </c>
    </row>
    <row r="140" spans="1:18">
      <c r="A140" s="137">
        <v>1</v>
      </c>
      <c r="B140" s="110" t="s">
        <v>448</v>
      </c>
      <c r="C140" s="110" t="s">
        <v>527</v>
      </c>
      <c r="D140" s="147">
        <v>952000</v>
      </c>
      <c r="E140" s="137" t="s">
        <v>1</v>
      </c>
      <c r="F140" s="137" t="s">
        <v>99</v>
      </c>
      <c r="G140" s="53"/>
      <c r="H140" s="53"/>
      <c r="I140" s="53"/>
      <c r="J140" s="74"/>
      <c r="K140" s="74"/>
      <c r="L140" s="74"/>
      <c r="M140" s="74"/>
      <c r="N140" s="74"/>
      <c r="O140" s="74"/>
      <c r="P140" s="74"/>
      <c r="Q140" s="74"/>
      <c r="R140" s="53"/>
    </row>
    <row r="141" spans="1:18">
      <c r="A141" s="12"/>
      <c r="B141" s="91"/>
      <c r="C141" s="91" t="s">
        <v>528</v>
      </c>
      <c r="D141" s="91"/>
      <c r="E141" s="12"/>
      <c r="F141" s="12"/>
      <c r="G141" s="14"/>
      <c r="H141" s="14"/>
      <c r="I141" s="14"/>
      <c r="J141" s="140"/>
      <c r="K141" s="140"/>
      <c r="L141" s="140"/>
      <c r="M141" s="140"/>
      <c r="N141" s="140"/>
      <c r="O141" s="140"/>
      <c r="P141" s="140"/>
      <c r="Q141" s="140"/>
      <c r="R141" s="14"/>
    </row>
    <row r="142" spans="1:18">
      <c r="A142" s="12"/>
      <c r="B142" s="91"/>
      <c r="C142" s="91" t="s">
        <v>529</v>
      </c>
      <c r="D142" s="91"/>
      <c r="E142" s="12"/>
      <c r="F142" s="12"/>
      <c r="G142" s="14"/>
      <c r="H142" s="14"/>
      <c r="I142" s="14"/>
      <c r="J142" s="140"/>
      <c r="K142" s="140"/>
      <c r="L142" s="140"/>
      <c r="M142" s="140"/>
      <c r="N142" s="140"/>
      <c r="O142" s="140"/>
      <c r="P142" s="140"/>
      <c r="Q142" s="140"/>
      <c r="R142" s="14"/>
    </row>
    <row r="143" spans="1:18">
      <c r="A143" s="12"/>
      <c r="B143" s="91"/>
      <c r="C143" s="91" t="s">
        <v>530</v>
      </c>
      <c r="D143" s="91"/>
      <c r="E143" s="12"/>
      <c r="F143" s="12"/>
      <c r="G143" s="14"/>
      <c r="H143" s="14"/>
      <c r="I143" s="14"/>
      <c r="J143" s="140"/>
      <c r="K143" s="140"/>
      <c r="L143" s="140"/>
      <c r="M143" s="140"/>
      <c r="N143" s="140"/>
      <c r="O143" s="140"/>
      <c r="P143" s="140"/>
      <c r="Q143" s="140"/>
      <c r="R143" s="14"/>
    </row>
    <row r="144" spans="1:18">
      <c r="A144" s="138"/>
      <c r="B144" s="107"/>
      <c r="C144" s="107" t="s">
        <v>531</v>
      </c>
      <c r="D144" s="107"/>
      <c r="E144" s="138"/>
      <c r="F144" s="138"/>
      <c r="G144" s="61"/>
      <c r="H144" s="61"/>
      <c r="I144" s="61"/>
      <c r="J144" s="141"/>
      <c r="K144" s="141"/>
      <c r="L144" s="141"/>
      <c r="M144" s="141"/>
      <c r="N144" s="141"/>
      <c r="O144" s="141"/>
      <c r="P144" s="141"/>
      <c r="Q144" s="141"/>
      <c r="R144" s="61"/>
    </row>
    <row r="145" spans="1:19">
      <c r="A145" s="168"/>
      <c r="B145" s="169" t="s">
        <v>12</v>
      </c>
      <c r="C145" s="169"/>
      <c r="D145" s="171">
        <f>D140</f>
        <v>952000</v>
      </c>
      <c r="E145" s="168"/>
      <c r="F145" s="168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</row>
    <row r="146" spans="1:19">
      <c r="S146" s="20">
        <v>24</v>
      </c>
    </row>
    <row r="147" spans="1:19">
      <c r="A147" s="17">
        <v>4.2</v>
      </c>
      <c r="B147" s="17" t="s">
        <v>449</v>
      </c>
    </row>
    <row r="148" spans="1:19">
      <c r="A148" s="180" t="s">
        <v>19</v>
      </c>
      <c r="B148" s="180" t="s">
        <v>265</v>
      </c>
      <c r="C148" s="185" t="s">
        <v>266</v>
      </c>
      <c r="D148" s="11" t="s">
        <v>8</v>
      </c>
      <c r="E148" s="180" t="s">
        <v>22</v>
      </c>
      <c r="F148" s="134" t="s">
        <v>88</v>
      </c>
      <c r="G148" s="181" t="s">
        <v>90</v>
      </c>
      <c r="H148" s="181"/>
      <c r="I148" s="181"/>
      <c r="J148" s="181" t="s">
        <v>272</v>
      </c>
      <c r="K148" s="181"/>
      <c r="L148" s="181"/>
      <c r="M148" s="181"/>
      <c r="N148" s="181"/>
      <c r="O148" s="181"/>
      <c r="P148" s="181"/>
      <c r="Q148" s="181"/>
      <c r="R148" s="181"/>
    </row>
    <row r="149" spans="1:19">
      <c r="A149" s="180"/>
      <c r="B149" s="180"/>
      <c r="C149" s="186"/>
      <c r="D149" s="58" t="s">
        <v>87</v>
      </c>
      <c r="E149" s="180"/>
      <c r="F149" s="135" t="s">
        <v>89</v>
      </c>
      <c r="G149" s="8" t="s">
        <v>23</v>
      </c>
      <c r="H149" s="8" t="s">
        <v>24</v>
      </c>
      <c r="I149" s="8" t="s">
        <v>25</v>
      </c>
      <c r="J149" s="8" t="s">
        <v>26</v>
      </c>
      <c r="K149" s="8" t="s">
        <v>27</v>
      </c>
      <c r="L149" s="8" t="s">
        <v>28</v>
      </c>
      <c r="M149" s="8" t="s">
        <v>29</v>
      </c>
      <c r="N149" s="8" t="s">
        <v>38</v>
      </c>
      <c r="O149" s="8" t="s">
        <v>30</v>
      </c>
      <c r="P149" s="8" t="s">
        <v>31</v>
      </c>
      <c r="Q149" s="8" t="s">
        <v>32</v>
      </c>
      <c r="R149" s="8" t="s">
        <v>33</v>
      </c>
    </row>
    <row r="150" spans="1:19">
      <c r="A150" s="137">
        <v>1</v>
      </c>
      <c r="B150" s="110" t="s">
        <v>450</v>
      </c>
      <c r="C150" s="88" t="s">
        <v>496</v>
      </c>
      <c r="D150" s="148">
        <v>260000</v>
      </c>
      <c r="E150" s="137" t="s">
        <v>1</v>
      </c>
      <c r="F150" s="137" t="s">
        <v>99</v>
      </c>
      <c r="G150" s="53"/>
      <c r="H150" s="53"/>
      <c r="I150" s="53"/>
      <c r="J150" s="74"/>
      <c r="K150" s="74"/>
      <c r="L150" s="74"/>
      <c r="M150" s="74"/>
      <c r="N150" s="74"/>
      <c r="O150" s="74"/>
      <c r="P150" s="74"/>
      <c r="Q150" s="74"/>
      <c r="R150" s="53"/>
    </row>
    <row r="151" spans="1:19">
      <c r="A151" s="12"/>
      <c r="B151" s="91" t="s">
        <v>451</v>
      </c>
      <c r="C151" s="91" t="s">
        <v>532</v>
      </c>
      <c r="D151" s="91"/>
      <c r="E151" s="12"/>
      <c r="F151" s="12"/>
      <c r="G151" s="14"/>
      <c r="H151" s="14"/>
      <c r="I151" s="14"/>
      <c r="J151" s="140"/>
      <c r="K151" s="140"/>
      <c r="L151" s="140"/>
      <c r="M151" s="140"/>
      <c r="N151" s="140"/>
      <c r="O151" s="140"/>
      <c r="P151" s="140"/>
      <c r="Q151" s="140"/>
      <c r="R151" s="14"/>
    </row>
    <row r="152" spans="1:19">
      <c r="A152" s="12"/>
      <c r="B152" s="91"/>
      <c r="C152" s="91" t="s">
        <v>533</v>
      </c>
      <c r="D152" s="91"/>
      <c r="E152" s="12"/>
      <c r="F152" s="12"/>
      <c r="G152" s="14"/>
      <c r="H152" s="14"/>
      <c r="I152" s="14"/>
      <c r="J152" s="140"/>
      <c r="K152" s="140"/>
      <c r="L152" s="140"/>
      <c r="M152" s="140"/>
      <c r="N152" s="140"/>
      <c r="O152" s="140"/>
      <c r="P152" s="140"/>
      <c r="Q152" s="140"/>
      <c r="R152" s="14"/>
    </row>
    <row r="153" spans="1:19">
      <c r="A153" s="12"/>
      <c r="B153" s="91"/>
      <c r="C153" s="91" t="s">
        <v>534</v>
      </c>
      <c r="D153" s="91"/>
      <c r="E153" s="12"/>
      <c r="F153" s="12"/>
      <c r="G153" s="14"/>
      <c r="H153" s="14"/>
      <c r="I153" s="14"/>
      <c r="J153" s="140"/>
      <c r="K153" s="140"/>
      <c r="L153" s="140"/>
      <c r="M153" s="140"/>
      <c r="N153" s="140"/>
      <c r="O153" s="140"/>
      <c r="P153" s="140"/>
      <c r="Q153" s="140"/>
      <c r="R153" s="14"/>
    </row>
    <row r="154" spans="1:19">
      <c r="A154" s="12"/>
      <c r="B154" s="91"/>
      <c r="C154" s="91" t="s">
        <v>535</v>
      </c>
      <c r="D154" s="91"/>
      <c r="E154" s="12"/>
      <c r="F154" s="12"/>
      <c r="G154" s="14"/>
      <c r="H154" s="14"/>
      <c r="I154" s="14"/>
      <c r="J154" s="140"/>
      <c r="K154" s="140"/>
      <c r="L154" s="140"/>
      <c r="M154" s="140"/>
      <c r="N154" s="140"/>
      <c r="O154" s="140"/>
      <c r="P154" s="140"/>
      <c r="Q154" s="140"/>
      <c r="R154" s="14"/>
    </row>
    <row r="155" spans="1:19">
      <c r="A155" s="12"/>
      <c r="B155" s="91"/>
      <c r="C155" s="91" t="s">
        <v>536</v>
      </c>
      <c r="D155" s="91"/>
      <c r="E155" s="12"/>
      <c r="F155" s="12"/>
      <c r="G155" s="14"/>
      <c r="H155" s="14"/>
      <c r="I155" s="14"/>
      <c r="J155" s="140"/>
      <c r="K155" s="140"/>
      <c r="L155" s="140"/>
      <c r="M155" s="140"/>
      <c r="N155" s="140"/>
      <c r="O155" s="140"/>
      <c r="P155" s="140"/>
      <c r="Q155" s="140"/>
      <c r="R155" s="14"/>
    </row>
    <row r="156" spans="1:19">
      <c r="A156" s="12"/>
      <c r="B156" s="91"/>
      <c r="C156" s="91" t="s">
        <v>537</v>
      </c>
      <c r="D156" s="91"/>
      <c r="E156" s="12"/>
      <c r="F156" s="12"/>
      <c r="G156" s="14"/>
      <c r="H156" s="14"/>
      <c r="I156" s="14"/>
      <c r="J156" s="140"/>
      <c r="K156" s="140"/>
      <c r="L156" s="140"/>
      <c r="M156" s="140"/>
      <c r="N156" s="140"/>
      <c r="O156" s="140"/>
      <c r="P156" s="140"/>
      <c r="Q156" s="140"/>
      <c r="R156" s="14"/>
    </row>
    <row r="157" spans="1:19">
      <c r="A157" s="138"/>
      <c r="B157" s="107"/>
      <c r="C157" s="107" t="s">
        <v>538</v>
      </c>
      <c r="D157" s="107"/>
      <c r="E157" s="138"/>
      <c r="F157" s="138"/>
      <c r="G157" s="61"/>
      <c r="H157" s="61"/>
      <c r="I157" s="61"/>
      <c r="J157" s="141"/>
      <c r="K157" s="141"/>
      <c r="L157" s="141"/>
      <c r="M157" s="141"/>
      <c r="N157" s="141"/>
      <c r="O157" s="141"/>
      <c r="P157" s="141"/>
      <c r="Q157" s="141"/>
      <c r="R157" s="61"/>
    </row>
    <row r="158" spans="1:19">
      <c r="A158" s="155"/>
      <c r="B158" s="163" t="s">
        <v>12</v>
      </c>
      <c r="C158" s="163"/>
      <c r="D158" s="164">
        <f>D150</f>
        <v>260000</v>
      </c>
      <c r="E158" s="155"/>
      <c r="F158" s="155"/>
      <c r="G158" s="8"/>
      <c r="H158" s="8"/>
      <c r="I158" s="8"/>
      <c r="J158" s="162"/>
      <c r="K158" s="162"/>
      <c r="L158" s="162"/>
      <c r="M158" s="162"/>
      <c r="N158" s="162"/>
      <c r="O158" s="162"/>
      <c r="P158" s="162"/>
      <c r="Q158" s="162"/>
      <c r="R158" s="8"/>
    </row>
    <row r="159" spans="1:19" ht="6" customHeight="1">
      <c r="A159" s="109"/>
      <c r="B159" s="136"/>
      <c r="C159" s="136"/>
      <c r="D159" s="136"/>
      <c r="E159" s="109"/>
      <c r="F159" s="109"/>
      <c r="G159" s="96"/>
      <c r="H159" s="96"/>
      <c r="I159" s="96"/>
      <c r="J159" s="145"/>
      <c r="K159" s="145"/>
      <c r="L159" s="145"/>
      <c r="M159" s="145"/>
      <c r="N159" s="145"/>
      <c r="O159" s="145"/>
      <c r="P159" s="145"/>
      <c r="Q159" s="145"/>
      <c r="R159" s="96"/>
    </row>
    <row r="160" spans="1:19">
      <c r="A160" s="2" t="s">
        <v>452</v>
      </c>
      <c r="B160" s="2"/>
      <c r="C160" s="2"/>
    </row>
    <row r="161" spans="1:29">
      <c r="A161" s="2" t="s">
        <v>453</v>
      </c>
      <c r="B161" s="2"/>
      <c r="C161" s="2"/>
    </row>
    <row r="162" spans="1:29">
      <c r="A162" s="180" t="s">
        <v>19</v>
      </c>
      <c r="B162" s="180" t="s">
        <v>265</v>
      </c>
      <c r="C162" s="185" t="s">
        <v>266</v>
      </c>
      <c r="D162" s="11" t="s">
        <v>8</v>
      </c>
      <c r="E162" s="180" t="s">
        <v>22</v>
      </c>
      <c r="F162" s="134" t="s">
        <v>88</v>
      </c>
      <c r="G162" s="181" t="s">
        <v>90</v>
      </c>
      <c r="H162" s="181"/>
      <c r="I162" s="181"/>
      <c r="J162" s="181" t="s">
        <v>272</v>
      </c>
      <c r="K162" s="181"/>
      <c r="L162" s="181"/>
      <c r="M162" s="181"/>
      <c r="N162" s="181"/>
      <c r="O162" s="181"/>
      <c r="P162" s="181"/>
      <c r="Q162" s="181"/>
      <c r="R162" s="181"/>
    </row>
    <row r="163" spans="1:29">
      <c r="A163" s="180"/>
      <c r="B163" s="180"/>
      <c r="C163" s="186"/>
      <c r="D163" s="58" t="s">
        <v>87</v>
      </c>
      <c r="E163" s="180"/>
      <c r="F163" s="135" t="s">
        <v>89</v>
      </c>
      <c r="G163" s="8" t="s">
        <v>23</v>
      </c>
      <c r="H163" s="8" t="s">
        <v>24</v>
      </c>
      <c r="I163" s="8" t="s">
        <v>25</v>
      </c>
      <c r="J163" s="8" t="s">
        <v>26</v>
      </c>
      <c r="K163" s="8" t="s">
        <v>27</v>
      </c>
      <c r="L163" s="8" t="s">
        <v>28</v>
      </c>
      <c r="M163" s="8" t="s">
        <v>29</v>
      </c>
      <c r="N163" s="8" t="s">
        <v>38</v>
      </c>
      <c r="O163" s="8" t="s">
        <v>30</v>
      </c>
      <c r="P163" s="8" t="s">
        <v>31</v>
      </c>
      <c r="Q163" s="8" t="s">
        <v>32</v>
      </c>
      <c r="R163" s="8" t="s">
        <v>33</v>
      </c>
    </row>
    <row r="164" spans="1:29">
      <c r="A164" s="134">
        <v>1</v>
      </c>
      <c r="B164" s="88" t="s">
        <v>494</v>
      </c>
      <c r="C164" s="88" t="s">
        <v>539</v>
      </c>
      <c r="D164" s="148">
        <v>44500</v>
      </c>
      <c r="E164" s="134" t="s">
        <v>1</v>
      </c>
      <c r="F164" s="134" t="s">
        <v>99</v>
      </c>
      <c r="G164" s="53"/>
      <c r="H164" s="53"/>
      <c r="I164" s="53"/>
      <c r="J164" s="74"/>
      <c r="K164" s="74"/>
      <c r="L164" s="74"/>
      <c r="M164" s="74"/>
      <c r="N164" s="74"/>
      <c r="O164" s="74"/>
      <c r="P164" s="74"/>
      <c r="Q164" s="74"/>
      <c r="R164" s="53"/>
    </row>
    <row r="165" spans="1:29">
      <c r="A165" s="12"/>
      <c r="B165" s="91" t="s">
        <v>495</v>
      </c>
      <c r="C165" s="91" t="s">
        <v>540</v>
      </c>
      <c r="D165" s="91"/>
      <c r="E165" s="12"/>
      <c r="F165" s="12"/>
      <c r="G165" s="14"/>
      <c r="H165" s="14"/>
      <c r="I165" s="14"/>
      <c r="J165" s="140"/>
      <c r="K165" s="140"/>
      <c r="L165" s="140"/>
      <c r="M165" s="140"/>
      <c r="N165" s="140"/>
      <c r="O165" s="140"/>
      <c r="P165" s="140"/>
      <c r="Q165" s="140"/>
      <c r="R165" s="14"/>
    </row>
    <row r="166" spans="1:29">
      <c r="A166" s="12"/>
      <c r="B166" s="91"/>
      <c r="C166" s="91" t="s">
        <v>454</v>
      </c>
      <c r="D166" s="91"/>
      <c r="E166" s="12"/>
      <c r="F166" s="12"/>
      <c r="G166" s="14"/>
      <c r="H166" s="14"/>
      <c r="I166" s="14"/>
      <c r="J166" s="140"/>
      <c r="K166" s="140"/>
      <c r="L166" s="140"/>
      <c r="M166" s="140"/>
      <c r="N166" s="140"/>
      <c r="O166" s="140"/>
      <c r="P166" s="140"/>
      <c r="Q166" s="140"/>
      <c r="R166" s="14"/>
    </row>
    <row r="167" spans="1:29">
      <c r="A167" s="12"/>
      <c r="B167" s="91"/>
      <c r="C167" s="91" t="s">
        <v>548</v>
      </c>
      <c r="D167" s="91"/>
      <c r="E167" s="12"/>
      <c r="F167" s="12"/>
      <c r="G167" s="14"/>
      <c r="H167" s="14"/>
      <c r="I167" s="14"/>
      <c r="J167" s="140"/>
      <c r="K167" s="140"/>
      <c r="L167" s="140"/>
      <c r="M167" s="140"/>
      <c r="N167" s="140"/>
      <c r="O167" s="140"/>
      <c r="P167" s="140"/>
      <c r="Q167" s="140"/>
      <c r="R167" s="14"/>
    </row>
    <row r="168" spans="1:29">
      <c r="A168" s="12"/>
      <c r="B168" s="91"/>
      <c r="C168" s="91" t="s">
        <v>541</v>
      </c>
      <c r="D168" s="91"/>
      <c r="E168" s="12"/>
      <c r="F168" s="12"/>
      <c r="G168" s="14"/>
      <c r="H168" s="14"/>
      <c r="I168" s="14"/>
      <c r="J168" s="140"/>
      <c r="K168" s="140"/>
      <c r="L168" s="140"/>
      <c r="M168" s="140"/>
      <c r="N168" s="140"/>
      <c r="O168" s="140"/>
      <c r="P168" s="140"/>
      <c r="Q168" s="140"/>
      <c r="R168" s="14"/>
    </row>
    <row r="169" spans="1:29">
      <c r="A169" s="12"/>
      <c r="B169" s="91"/>
      <c r="C169" s="91" t="s">
        <v>455</v>
      </c>
      <c r="D169" s="91"/>
      <c r="E169" s="12"/>
      <c r="F169" s="12"/>
      <c r="G169" s="14"/>
      <c r="H169" s="14"/>
      <c r="I169" s="14"/>
      <c r="J169" s="140"/>
      <c r="K169" s="140"/>
      <c r="L169" s="140"/>
      <c r="M169" s="140"/>
      <c r="N169" s="140"/>
      <c r="O169" s="140"/>
      <c r="P169" s="140"/>
      <c r="Q169" s="140"/>
      <c r="R169" s="14"/>
    </row>
    <row r="170" spans="1:29">
      <c r="A170" s="155"/>
      <c r="B170" s="163" t="s">
        <v>12</v>
      </c>
      <c r="C170" s="163"/>
      <c r="D170" s="164">
        <f>D164</f>
        <v>44500</v>
      </c>
      <c r="E170" s="155"/>
      <c r="F170" s="155"/>
      <c r="G170" s="8"/>
      <c r="H170" s="8"/>
      <c r="I170" s="8"/>
      <c r="J170" s="162"/>
      <c r="K170" s="162"/>
      <c r="L170" s="162"/>
      <c r="M170" s="162"/>
      <c r="N170" s="162"/>
      <c r="O170" s="162"/>
      <c r="P170" s="162"/>
      <c r="Q170" s="162"/>
      <c r="R170" s="8"/>
      <c r="S170" s="49">
        <v>25</v>
      </c>
      <c r="T170" s="21"/>
      <c r="U170" s="21"/>
      <c r="V170" s="21"/>
      <c r="W170" s="21"/>
      <c r="X170" s="21"/>
      <c r="Y170" s="21"/>
      <c r="Z170" s="21"/>
      <c r="AA170" s="21"/>
      <c r="AB170" s="21"/>
      <c r="AC170" s="21"/>
    </row>
    <row r="171" spans="1:29">
      <c r="A171" s="109"/>
      <c r="B171" s="136"/>
      <c r="C171" s="136"/>
      <c r="D171" s="136"/>
      <c r="E171" s="109"/>
      <c r="F171" s="109"/>
      <c r="G171" s="96"/>
      <c r="H171" s="96"/>
      <c r="I171" s="96"/>
      <c r="J171" s="145"/>
      <c r="K171" s="145"/>
      <c r="L171" s="145"/>
      <c r="M171" s="145"/>
      <c r="N171" s="145"/>
      <c r="O171" s="145"/>
      <c r="P171" s="145"/>
      <c r="Q171" s="145"/>
      <c r="R171" s="96"/>
      <c r="S171" s="49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</row>
    <row r="172" spans="1:29">
      <c r="A172" s="109"/>
      <c r="B172" s="136"/>
      <c r="C172" s="136"/>
      <c r="D172" s="136"/>
      <c r="E172" s="109"/>
      <c r="F172" s="109"/>
      <c r="G172" s="96"/>
      <c r="H172" s="96"/>
      <c r="I172" s="96"/>
      <c r="J172" s="145"/>
      <c r="K172" s="145"/>
      <c r="L172" s="145"/>
      <c r="M172" s="145"/>
      <c r="N172" s="145"/>
      <c r="O172" s="145"/>
      <c r="P172" s="145"/>
      <c r="Q172" s="145"/>
      <c r="R172" s="96"/>
      <c r="S172" s="49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</row>
    <row r="173" spans="1:29">
      <c r="A173" s="109"/>
      <c r="B173" s="136"/>
      <c r="C173" s="136"/>
      <c r="D173" s="136"/>
      <c r="E173" s="109"/>
      <c r="F173" s="109"/>
      <c r="G173" s="96"/>
      <c r="H173" s="96"/>
      <c r="I173" s="96"/>
      <c r="J173" s="145"/>
      <c r="K173" s="145"/>
      <c r="L173" s="145"/>
      <c r="M173" s="145"/>
      <c r="N173" s="145"/>
      <c r="O173" s="145"/>
      <c r="P173" s="145"/>
      <c r="Q173" s="145"/>
      <c r="R173" s="96"/>
      <c r="S173" s="49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</row>
    <row r="174" spans="1:29">
      <c r="A174" s="21"/>
      <c r="B174" s="21"/>
      <c r="C174" s="21"/>
      <c r="D174" s="149"/>
      <c r="E174" s="21"/>
      <c r="F174" s="21"/>
      <c r="G174" s="144"/>
      <c r="H174" s="144"/>
      <c r="I174" s="144"/>
      <c r="J174" s="144"/>
      <c r="K174" s="144"/>
      <c r="L174" s="144"/>
      <c r="M174" s="144"/>
      <c r="N174" s="144"/>
      <c r="O174" s="144"/>
      <c r="P174" s="144"/>
      <c r="Q174" s="144"/>
      <c r="R174" s="144"/>
    </row>
  </sheetData>
  <mergeCells count="70">
    <mergeCell ref="J162:R162"/>
    <mergeCell ref="A162:A163"/>
    <mergeCell ref="B162:B163"/>
    <mergeCell ref="C162:C163"/>
    <mergeCell ref="E162:E163"/>
    <mergeCell ref="G162:I162"/>
    <mergeCell ref="J148:R148"/>
    <mergeCell ref="A148:A149"/>
    <mergeCell ref="B148:B149"/>
    <mergeCell ref="C148:C149"/>
    <mergeCell ref="E148:E149"/>
    <mergeCell ref="G148:I148"/>
    <mergeCell ref="J124:R124"/>
    <mergeCell ref="A138:A139"/>
    <mergeCell ref="B138:B139"/>
    <mergeCell ref="C138:C139"/>
    <mergeCell ref="E138:E139"/>
    <mergeCell ref="G138:I138"/>
    <mergeCell ref="J138:R138"/>
    <mergeCell ref="A124:A125"/>
    <mergeCell ref="B124:B125"/>
    <mergeCell ref="C124:C125"/>
    <mergeCell ref="E124:E125"/>
    <mergeCell ref="G124:I124"/>
    <mergeCell ref="E103:E104"/>
    <mergeCell ref="G103:I103"/>
    <mergeCell ref="J90:R90"/>
    <mergeCell ref="A90:A91"/>
    <mergeCell ref="B90:B91"/>
    <mergeCell ref="C90:C91"/>
    <mergeCell ref="E90:E91"/>
    <mergeCell ref="G90:I90"/>
    <mergeCell ref="J103:R103"/>
    <mergeCell ref="A103:A104"/>
    <mergeCell ref="B103:B104"/>
    <mergeCell ref="C103:C104"/>
    <mergeCell ref="J66:R66"/>
    <mergeCell ref="A79:A80"/>
    <mergeCell ref="B79:B80"/>
    <mergeCell ref="C79:C80"/>
    <mergeCell ref="E79:E80"/>
    <mergeCell ref="G79:I79"/>
    <mergeCell ref="J79:R79"/>
    <mergeCell ref="A66:A67"/>
    <mergeCell ref="B66:B67"/>
    <mergeCell ref="C66:C67"/>
    <mergeCell ref="E66:E67"/>
    <mergeCell ref="G66:I66"/>
    <mergeCell ref="J26:R26"/>
    <mergeCell ref="A26:A27"/>
    <mergeCell ref="B26:B27"/>
    <mergeCell ref="C26:C27"/>
    <mergeCell ref="E26:E27"/>
    <mergeCell ref="G26:I26"/>
    <mergeCell ref="O1:R1"/>
    <mergeCell ref="C7:C8"/>
    <mergeCell ref="A2:R2"/>
    <mergeCell ref="A3:R3"/>
    <mergeCell ref="A4:R4"/>
    <mergeCell ref="A7:A8"/>
    <mergeCell ref="B7:B8"/>
    <mergeCell ref="E7:E8"/>
    <mergeCell ref="G7:I7"/>
    <mergeCell ref="J7:R7"/>
    <mergeCell ref="J55:R55"/>
    <mergeCell ref="A55:A56"/>
    <mergeCell ref="B55:B56"/>
    <mergeCell ref="C55:C56"/>
    <mergeCell ref="E55:E56"/>
    <mergeCell ref="G55:I55"/>
  </mergeCells>
  <phoneticPr fontId="2" type="noConversion"/>
  <pageMargins left="0.45" right="0.14000000000000001" top="0.34" bottom="0.28000000000000003" header="0.51181102362204722" footer="0.17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28" sqref="H28"/>
    </sheetView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7</vt:i4>
      </vt:variant>
    </vt:vector>
  </HeadingPairs>
  <TitlesOfParts>
    <vt:vector size="7" baseType="lpstr">
      <vt:lpstr>ส่วนที่ 2 บัญชีโครงการ</vt:lpstr>
      <vt:lpstr>บัญชีโครงการ</vt:lpstr>
      <vt:lpstr>บัญชีครุภัณฑ์</vt:lpstr>
      <vt:lpstr>Sheet4</vt:lpstr>
      <vt:lpstr>Sheet2</vt:lpstr>
      <vt:lpstr>Sheet1</vt:lpstr>
      <vt:lpstr>Sheet3</vt:lpstr>
    </vt:vector>
  </TitlesOfParts>
  <Company>nzn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WincoolV5</dc:creator>
  <cp:lastModifiedBy>Sky123.Org</cp:lastModifiedBy>
  <cp:lastPrinted>2018-10-22T02:27:48Z</cp:lastPrinted>
  <dcterms:created xsi:type="dcterms:W3CDTF">2008-10-13T06:46:53Z</dcterms:created>
  <dcterms:modified xsi:type="dcterms:W3CDTF">2018-10-22T02:48:04Z</dcterms:modified>
</cp:coreProperties>
</file>