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filterPrivacy="1" defaultThemeVersion="124226"/>
  <xr:revisionPtr revIDLastSave="0" documentId="8_{813374D2-047B-4B14-923D-9DC19B9F6E4D}" xr6:coauthVersionLast="43" xr6:coauthVersionMax="43" xr10:uidLastSave="{00000000-0000-0000-0000-000000000000}"/>
  <bookViews>
    <workbookView xWindow="-120" yWindow="-120" windowWidth="20730" windowHeight="11160" activeTab="4" xr2:uid="{00000000-000D-0000-FFFF-FFFF00000000}"/>
  </bookViews>
  <sheets>
    <sheet name="ผด.01" sheetId="1" r:id="rId1"/>
    <sheet name="ผด.02" sheetId="2" r:id="rId2"/>
    <sheet name="แบบฟอร์ม" sheetId="3" r:id="rId3"/>
    <sheet name="หน่วยงานอื่น" sheetId="4" r:id="rId4"/>
    <sheet name="งบอุดหนุนเฉพาะกิจ" sheetId="6" r:id="rId5"/>
    <sheet name="ผด.02.1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4" i="1" l="1"/>
  <c r="C44" i="1"/>
  <c r="B35" i="1"/>
  <c r="B44" i="1"/>
  <c r="C40" i="1" l="1"/>
  <c r="C35" i="1"/>
  <c r="E16" i="1"/>
  <c r="E40" i="1"/>
  <c r="E35" i="1"/>
  <c r="E22" i="1"/>
  <c r="C22" i="1"/>
  <c r="C16" i="1"/>
  <c r="D22" i="1"/>
  <c r="B22" i="1"/>
  <c r="D44" i="1"/>
  <c r="D40" i="1"/>
  <c r="B40" i="1"/>
  <c r="B16" i="1"/>
  <c r="D16" i="1"/>
  <c r="D124" i="5"/>
  <c r="D345" i="2"/>
  <c r="D304" i="2"/>
  <c r="D72" i="2"/>
  <c r="C45" i="1" l="1"/>
  <c r="E45" i="1"/>
  <c r="B45" i="1"/>
  <c r="D45" i="1"/>
  <c r="D270" i="2"/>
  <c r="D231" i="2"/>
  <c r="D218" i="2"/>
  <c r="D195" i="2"/>
  <c r="D178" i="2"/>
  <c r="D153" i="2"/>
  <c r="D138" i="2"/>
</calcChain>
</file>

<file path=xl/sharedStrings.xml><?xml version="1.0" encoding="utf-8"?>
<sst xmlns="http://schemas.openxmlformats.org/spreadsheetml/2006/main" count="1608" uniqueCount="562">
  <si>
    <t>แบบ ผด. 01</t>
  </si>
  <si>
    <t>ส่วนที่  2  บัญชีโครงการ/กิจกรรม</t>
  </si>
  <si>
    <t>บัญชีสรุปจำนวนโครงการพัฒนาท้องถิ่น กิจกรรมและงบประมาณ</t>
  </si>
  <si>
    <t>เทศบาลตำบลไม้เรียง</t>
  </si>
  <si>
    <t>ยุทธศาสตร์/แนวทางการพัฒนา</t>
  </si>
  <si>
    <t>จำนวนโครงการ</t>
  </si>
  <si>
    <t>คิดเป็นร้อยละของ</t>
  </si>
  <si>
    <t>จำนวน</t>
  </si>
  <si>
    <t>หน่วยดำเนินการ</t>
  </si>
  <si>
    <t>ที่ดำเนินการ</t>
  </si>
  <si>
    <t>โครงการทั้งหมด</t>
  </si>
  <si>
    <t>งบประมาณ</t>
  </si>
  <si>
    <t>งบประมาณทั้งหมด</t>
  </si>
  <si>
    <t>1.  ยุทธศาสตร์ด้านโครงสร้างพื้นฐาน</t>
  </si>
  <si>
    <t>กองช่าง</t>
  </si>
  <si>
    <t>รวม</t>
  </si>
  <si>
    <t>2.  ยุทธศาสตร์ด้านการศึกษา  กีฬา  ศาสนาและวัฒนธรรม</t>
  </si>
  <si>
    <t xml:space="preserve">     2.1  แผนงานการศึกษา</t>
  </si>
  <si>
    <t>กองการศึกษา</t>
  </si>
  <si>
    <t xml:space="preserve">     2.2  แผนงานการศาสนาวัฒนธรรมและนันทนาการ</t>
  </si>
  <si>
    <t xml:space="preserve">     2.3  แผนงานบริหารงานทั่วไป</t>
  </si>
  <si>
    <t>สำนักปลัดเทศบาล</t>
  </si>
  <si>
    <t xml:space="preserve">     3.1  แผนงานสาธารณสุข</t>
  </si>
  <si>
    <t>กองสาธารณสุขฯ</t>
  </si>
  <si>
    <t xml:space="preserve">     3.2  แผนงานเคหะและชุมชน</t>
  </si>
  <si>
    <t xml:space="preserve">     3.3  แผนงานงบกลาง</t>
  </si>
  <si>
    <t xml:space="preserve">รวม </t>
  </si>
  <si>
    <t>4.  ยุทธศาสตร์ด้านเศรษฐกิจ</t>
  </si>
  <si>
    <t xml:space="preserve"> -</t>
  </si>
  <si>
    <t>5.  ยุทธศาสตร์ด้านสังคมชุมชน</t>
  </si>
  <si>
    <r>
      <t xml:space="preserve">    </t>
    </r>
    <r>
      <rPr>
        <sz val="16"/>
        <rFont val="TH SarabunIT๙"/>
        <family val="2"/>
      </rPr>
      <t xml:space="preserve"> 5.1  แผนงานงบกลาง</t>
    </r>
  </si>
  <si>
    <t xml:space="preserve">     5.2 แผนงานสร้างความเข้มแข็งของชุมชน</t>
  </si>
  <si>
    <t xml:space="preserve">     5.3  แผนงานการรักษาความสงบภายใน</t>
  </si>
  <si>
    <t>6. ยุทธศาสตร์ด้านการสร้างธรรมาภิบาล การบริหารกิจการบ้านเมืองที่ดี</t>
  </si>
  <si>
    <t xml:space="preserve">     6.1  แผนงานบริหารงานทั่วไป</t>
  </si>
  <si>
    <t>รวมทั้งสิ้น</t>
  </si>
  <si>
    <t>แบบ ผด.02</t>
  </si>
  <si>
    <t>บัญชีจำนวนโครงการพัฒนาท้องถิ่น กิจกรรมและงบประมาณ</t>
  </si>
  <si>
    <t>ลำดับที่</t>
  </si>
  <si>
    <t>โครงการ</t>
  </si>
  <si>
    <t>รายละเอียดของกิจกรรมที่เกิดขึ้นจาก</t>
  </si>
  <si>
    <t xml:space="preserve"> </t>
  </si>
  <si>
    <t>หน่วยงาน</t>
  </si>
  <si>
    <t>พ.ศ. 2564</t>
  </si>
  <si>
    <t>(บาท)</t>
  </si>
  <si>
    <t>รับผิดชอบหลัก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</si>
  <si>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</si>
  <si>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</si>
  <si>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</si>
  <si>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</si>
  <si>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</si>
  <si>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</si>
  <si>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</si>
  <si>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</si>
  <si>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</si>
  <si>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</si>
  <si>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</si>
  <si>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</si>
  <si>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ต.ไม้เรียง</t>
  </si>
  <si>
    <t>2.  ยุทธศาสตร์ด้านการศึกษา กีฬา ศาสนาและวัฒนธรรม</t>
  </si>
  <si>
    <t>แผนงานการศึกษา</t>
  </si>
  <si>
    <t>สถานที่ดำเนินการ</t>
  </si>
  <si>
    <t>ฝึกอบรมภาษาต่างประเทศ</t>
  </si>
  <si>
    <t xml:space="preserve">หมู่ที่ 3 </t>
  </si>
  <si>
    <t>จำนวน 1 ครั้ง</t>
  </si>
  <si>
    <t>ตำบลไม้เรียง</t>
  </si>
  <si>
    <t>สนับสนุนค่าใช้จ่ายการ</t>
  </si>
  <si>
    <t>เด็กนักเรียนศูนย์พัฒนาเด็กเล็ก</t>
  </si>
  <si>
    <t>ศูนย์พัฒนา</t>
  </si>
  <si>
    <t>บริหารสถานศึกษา</t>
  </si>
  <si>
    <t xml:space="preserve">วัดหาดสูง </t>
  </si>
  <si>
    <t>เด็กเล็ก</t>
  </si>
  <si>
    <t>(ค่ากิจกรรมพัฒนาคุณภาพผู้เรียน)</t>
  </si>
  <si>
    <t>วัดหาดสูง</t>
  </si>
  <si>
    <t>(ค่าเครื่องแบบนักเรียน)</t>
  </si>
  <si>
    <t>(ค่าวัสดุรายหัว)</t>
  </si>
  <si>
    <t>(ค่าหนังสือเรียน)</t>
  </si>
  <si>
    <t>เด้กเล็ก</t>
  </si>
  <si>
    <t>(ค่าอาหารกลางวัน)</t>
  </si>
  <si>
    <t>(ค่าอุปกรณ์การเรียน)</t>
  </si>
  <si>
    <t>ประชุมคณะกรรมการศูนย์</t>
  </si>
  <si>
    <t xml:space="preserve">เด็กนักเรียน ครูผู้ดูแลเด็ก </t>
  </si>
  <si>
    <t>พัฒนาเด็กเล็ก/ผู้ปกครอง</t>
  </si>
  <si>
    <t>คณะกรรมการพัฒนาเด็กเล็กและ</t>
  </si>
  <si>
    <t>ผู้ปกครอง</t>
  </si>
  <si>
    <t>หนูน้อยท่องโลกกว้างเสริม</t>
  </si>
  <si>
    <t>เด็กระดับปฐมวัย ในศพด.</t>
  </si>
  <si>
    <t>สร้างพัฒนาการ</t>
  </si>
  <si>
    <t>จัดกิจกรรมวันเด็กแห่งชาติ</t>
  </si>
  <si>
    <t>หมู่ที่ 3,8</t>
  </si>
  <si>
    <t>อาหารกลางวัน</t>
  </si>
  <si>
    <t>อุดหนุนค่าอาหารกลางวันให้แก่</t>
  </si>
  <si>
    <t>โรงเรียน</t>
  </si>
  <si>
    <t>เด็กนักเรียนโรงเรียนวัดหาดสูง</t>
  </si>
  <si>
    <t>ฝึกอบรมเพื่อพัฒนาศักยภาพบุคลากร</t>
  </si>
  <si>
    <t>บุคลากรที่รับผิดชอบงานด้านกิจกรรม</t>
  </si>
  <si>
    <t>ในสังกัดเทศบาลที่รับผิดชอบงานด้าน</t>
  </si>
  <si>
    <t>พัฒนาเด็กและเยาวชน กีฬาและ</t>
  </si>
  <si>
    <t>กิจกรรมพัฒนาเด็กและเยาวชน กีฬา</t>
  </si>
  <si>
    <t>นันทนาการ</t>
  </si>
  <si>
    <t>และนันทนาการ</t>
  </si>
  <si>
    <t>ก้าวแรกแห่งความสำเร็จ</t>
  </si>
  <si>
    <t>นักเรียนปฐมวัย ผู้ปกครอง ผู้บริหาร</t>
  </si>
  <si>
    <t>คณะกรรมการบริหารศูนย์พัฒนา</t>
  </si>
  <si>
    <t>เด็กเล็กวัดหาดสูง</t>
  </si>
  <si>
    <t>แผนงานการศาสนาวัฒนธรรมและนันทนาการ</t>
  </si>
  <si>
    <t>แข่งขันกีฬาเทศบาล</t>
  </si>
  <si>
    <t>จัดให้มีการแข่งขันกีฬา</t>
  </si>
  <si>
    <t>หมู่ที่ 3, 8</t>
  </si>
  <si>
    <t>ประจำปี</t>
  </si>
  <si>
    <t>5 ประเภท ดังนี้</t>
  </si>
  <si>
    <t xml:space="preserve"> 1. แข่งขันกีฬาฟุตบอล</t>
  </si>
  <si>
    <t xml:space="preserve"> 2. แข่งขันกีฬาบาสเก็ตบอล</t>
  </si>
  <si>
    <t xml:space="preserve"> 3. แข่งขันกีฬาเปตอง</t>
  </si>
  <si>
    <t xml:space="preserve"> 4. แข่งขันกีฬาตะกร้อ</t>
  </si>
  <si>
    <t xml:space="preserve"> 5. แข่งขันกีฬาพื้นบ้าน</t>
  </si>
  <si>
    <t>จัดส่งนักกีฬาเข้าร่วมแข่งขัน</t>
  </si>
  <si>
    <t>ภายในอำเภอ</t>
  </si>
  <si>
    <t>หรือจังหวัด</t>
  </si>
  <si>
    <t>เด็กไทยวัยใสใส่ใจจริยธรรม</t>
  </si>
  <si>
    <t>เด็กและเยาวชนเข้าร่วมกิจกรรม</t>
  </si>
  <si>
    <t>จำนวนไม่น้อยกว่า 300 คน</t>
  </si>
  <si>
    <t>ฝึกอบรมกีฬาแก่เด็กและ</t>
  </si>
  <si>
    <t>ฝึกอบรมเด็กและเยาวชนในเขต</t>
  </si>
  <si>
    <t>เยาวชน</t>
  </si>
  <si>
    <t>เทศบาล จำนวน  30  คน</t>
  </si>
  <si>
    <t>ฝึกอบรมดนตรีไทย</t>
  </si>
  <si>
    <t>ส่งเสริมและพัฒนาศักยภาพ</t>
  </si>
  <si>
    <t>เด็กและเยาวชน ไม่น้อยกว่า</t>
  </si>
  <si>
    <t>ด้านวิชาการและวัฒนธรรม</t>
  </si>
  <si>
    <t>30 คน</t>
  </si>
  <si>
    <t>ท้องถิ่น</t>
  </si>
  <si>
    <t>ร่วมกิจกรรมต่างๆ ในวันสำคัญทาง</t>
  </si>
  <si>
    <t>ศาสนาและวันสำคัญ</t>
  </si>
  <si>
    <t>ศาสนาและวันสำคัญแห่งชาติ</t>
  </si>
  <si>
    <t>แห่งชาติ</t>
  </si>
  <si>
    <t>ตลอดปี</t>
  </si>
  <si>
    <t>สืบสาน อนุรักษ์ ประเพณี</t>
  </si>
  <si>
    <t>จัดกิจกรรมต่าง ๆ เช่น</t>
  </si>
  <si>
    <t>ลอยกระทง "ทานพอ"</t>
  </si>
  <si>
    <t xml:space="preserve"> - พิธีกรรมทางศาสนา</t>
  </si>
  <si>
    <t xml:space="preserve"> - จัดประกวดกระทง</t>
  </si>
  <si>
    <t xml:space="preserve"> - จัดประกวดนางนพมาศ</t>
  </si>
  <si>
    <t xml:space="preserve">สงกรานต์  "ทานพอ" </t>
  </si>
  <si>
    <t xml:space="preserve"> - สรงน้ำพระและรดน้ำ</t>
  </si>
  <si>
    <t>ผู้สูงอายุ</t>
  </si>
  <si>
    <t xml:space="preserve"> - จัดประกวดธิดาสงกรานต์</t>
  </si>
  <si>
    <t>และนางสงกรานต์</t>
  </si>
  <si>
    <t xml:space="preserve"> - ฯลฯ</t>
  </si>
  <si>
    <t>อุดหนุนโครงการประเพณี</t>
  </si>
  <si>
    <t>อำเภอฉวาง</t>
  </si>
  <si>
    <t>เทศกาลเดือนสิบ</t>
  </si>
  <si>
    <t>แผนงานบริหารงานทั่วไป</t>
  </si>
  <si>
    <t>จัดกิจกรรมเทิดทูนสถาบัน</t>
  </si>
  <si>
    <t>จัดกิจกรรมวันสำคัญต่าง ๆ ที่เกี่ยวกับ</t>
  </si>
  <si>
    <t xml:space="preserve">หมู่ที่ 3 ,8 </t>
  </si>
  <si>
    <t>สำนักปลัด</t>
  </si>
  <si>
    <t>พระมหากษัตริย์</t>
  </si>
  <si>
    <t>สถาบันพระมหากษัตริย์ ประกอบด้วย</t>
  </si>
  <si>
    <t>เทศบาล</t>
  </si>
  <si>
    <t xml:space="preserve"> - ประดับธงตราสัญลักษณ์</t>
  </si>
  <si>
    <t xml:space="preserve"> - ทำป้ายไวนิล</t>
  </si>
  <si>
    <t xml:space="preserve"> - จัดกิจกรรมเทิดทูนฯ</t>
  </si>
  <si>
    <t>จัดงานวันท้องถิ่นไทย</t>
  </si>
  <si>
    <t>จัดพิธีถวายสักการะและกล่าวราชสดุดีฯ</t>
  </si>
  <si>
    <t>สำนักงาน</t>
  </si>
  <si>
    <t>3.  ยุทธศาสตร์ด้านสาธารณสุข สิ่งแวดล้อม และการจัดการทรัพยากรธรรมชาติ</t>
  </si>
  <si>
    <t>แผนงานสาธารณสุข</t>
  </si>
  <si>
    <t>สัตว์ปลอดโรค คนปลอดภัย</t>
  </si>
  <si>
    <t>สุนัขและสัตว์เลี้ยงลูกด้วยนม</t>
  </si>
  <si>
    <t>กองสาธารณสุข</t>
  </si>
  <si>
    <t>จากโรคพิษสุนัขบ้า ตามพระ</t>
  </si>
  <si>
    <t>ในเขตเทศบาลตำบลไม้เรียง</t>
  </si>
  <si>
    <t>และสิ่งแวดล้อม</t>
  </si>
  <si>
    <t xml:space="preserve">ปณิธานศาสตรจารย์ </t>
  </si>
  <si>
    <t>จำนวน 500 ตัว</t>
  </si>
  <si>
    <t>ดร.สมเด็จเจ้าฟ้า ฯ กรมพระศรี</t>
  </si>
  <si>
    <t>สวางควัฒนา วรขัตติยราชนารี</t>
  </si>
  <si>
    <t>แผนงานเคหะและชุมชน</t>
  </si>
  <si>
    <t>ชุมชนปลอดขยะ</t>
  </si>
  <si>
    <t>ชุมชนในเขตเทศบาลและ</t>
  </si>
  <si>
    <t>สถานศึกษาในเขตเทศบาล</t>
  </si>
  <si>
    <t>แผนงานงบกลาง</t>
  </si>
  <si>
    <t>สมทบกองทุนหลักประกันสุขภาพ</t>
  </si>
  <si>
    <t>สมทบเงินไม่น้อยกว่าร้อยละ 40</t>
  </si>
  <si>
    <t xml:space="preserve">  หมู่ที่ 3,8</t>
  </si>
  <si>
    <t>ของเงินสมทบจาก สปสช. กรณีรายได้</t>
  </si>
  <si>
    <t xml:space="preserve">ขององค์กรปกครองส่วนท้องถิ่น </t>
  </si>
  <si>
    <t>ไม่รวมเงินอุดหนุน ตั้งแต่ 6 ถึง 20</t>
  </si>
  <si>
    <t>ล้านบาท</t>
  </si>
  <si>
    <t>ยุทธศาสตร์ด้านเศรษฐกิจ</t>
  </si>
  <si>
    <t>เบี้ยยังชีพผู้สูงอายุ</t>
  </si>
  <si>
    <t>ผู้สูงอายุในเขตเทศบาล</t>
  </si>
  <si>
    <t xml:space="preserve">หมู่ที่ 3,8 </t>
  </si>
  <si>
    <t>เบี้ยยังชีพผู้พิการ</t>
  </si>
  <si>
    <t>ผู้พิการในเขตเทศบาล</t>
  </si>
  <si>
    <t>เบี้ยยังชีพผู้ป่วยเอดส์</t>
  </si>
  <si>
    <t>ผู้ป่วยเอดส์ในเขตเทศบาล</t>
  </si>
  <si>
    <t>สนับสนุนการดำเนินงาน</t>
  </si>
  <si>
    <t>สนับสนุนกองทุนสวัสดิการ</t>
  </si>
  <si>
    <t>ของกองทุนสวัสดิการชุมชน</t>
  </si>
  <si>
    <t>ชุมชน  จำนวน 1 ครั้ง</t>
  </si>
  <si>
    <t>แผนงานสร้างความเข้มแข็งชุมชน</t>
  </si>
  <si>
    <t>ฝึกอบรมอาชีพเสริม</t>
  </si>
  <si>
    <t>ฝึกอบรมส่งเสริมอาชีพ เช่น</t>
  </si>
  <si>
    <t>ในเขตเทศบาล</t>
  </si>
  <si>
    <t>พัฒนาศักยภาพผู้สูงอายุ</t>
  </si>
  <si>
    <t>ผู้สูงอายุในเขตเทศบาล คณะผู้บริหาร</t>
  </si>
  <si>
    <t>และเจ้าหน้าที่ผู้รับผิดชอบโครงการฯ</t>
  </si>
  <si>
    <t>อาสาสมัครดูแลผู้สูงอายุ จำนวน</t>
  </si>
  <si>
    <t>80 คน</t>
  </si>
  <si>
    <t>รณรงค์ต่อต้านยาเสพติด</t>
  </si>
  <si>
    <t>ฝึกอบรมยาเสพติดให้แก่เด็กนักเรียน</t>
  </si>
  <si>
    <t>โรงเรียนในเขตเทศบาล</t>
  </si>
  <si>
    <t>ส่งเสริมความรู้และการ</t>
  </si>
  <si>
    <t>เพื่อศึกษาและถ่ายทอดความรู้</t>
  </si>
  <si>
    <t>ประกอบอาชีพตามหลัก</t>
  </si>
  <si>
    <t>เกี่ยวกับโครงการอันเนื่องมาจาก</t>
  </si>
  <si>
    <t>ปรัชญาเศรษฐกิจพอเพียง</t>
  </si>
  <si>
    <t>พระราชดำริ</t>
  </si>
  <si>
    <t>หรือโครงการอันเนื่องมา</t>
  </si>
  <si>
    <t>จากพระราชดำริ</t>
  </si>
  <si>
    <t>สร้างภูมิคุ้มกันทางสังคมให้</t>
  </si>
  <si>
    <t>เด็กและเยาชนตำบลไม้เรียง</t>
  </si>
  <si>
    <t>เด็กและเยาวชนเทศบาล</t>
  </si>
  <si>
    <t>จำนวน 40 คน</t>
  </si>
  <si>
    <t>ตำบลไม้เรียง (กิจกรรม</t>
  </si>
  <si>
    <t>ส่งเสริมการเรียนรู้ปรัชญา</t>
  </si>
  <si>
    <t>เศรษฐกิจพอเพียง)</t>
  </si>
  <si>
    <t>ตำบลไม้เรียง"เด็กไทยโตไป</t>
  </si>
  <si>
    <t>ไม่โกง"</t>
  </si>
  <si>
    <t>โรงเรียนผู้สูงอายุเทศบาลตำบล</t>
  </si>
  <si>
    <t>ประชาชนในเขตพื้นที่เทศบาลตำบล</t>
  </si>
  <si>
    <t>ไม้เรียง</t>
  </si>
  <si>
    <t>ไม้เรียง อายุ 60 ปีขึ้นไป</t>
  </si>
  <si>
    <t>จำนวน 25 คน</t>
  </si>
  <si>
    <t>แผนงานการรักษาความสงบภายใน</t>
  </si>
  <si>
    <t>ช่วยเหลือประชาชนของ</t>
  </si>
  <si>
    <t>ให้ความช่วยเหลือประชาชน ด้าน</t>
  </si>
  <si>
    <t>สาธารณภัย ด้านการส่งเสริมและ</t>
  </si>
  <si>
    <t>พัฒนาคุณภาพชีวิต  การป้องกัน</t>
  </si>
  <si>
    <t>และควบคุมโรคติดต่อ ฯลฯ</t>
  </si>
  <si>
    <t>ซักซ้อมแผนป้องกันการเกิด</t>
  </si>
  <si>
    <t>ผู้เข้าร่วมโครงการศูนย์พัฒนา</t>
  </si>
  <si>
    <t xml:space="preserve">หมู่ที 3 </t>
  </si>
  <si>
    <t>อัคคีภัย ณ ศูนย์พัฒนา</t>
  </si>
  <si>
    <t>เด็กเล็ก ประกอบด้วยครูผู้ดูแลเด็ก</t>
  </si>
  <si>
    <t>ฝึกซ้อมแผนป้องกันและ</t>
  </si>
  <si>
    <t>อาสาสมัครป้องกันภัยผ่ายพลเรือน</t>
  </si>
  <si>
    <t>บรรเทาสาธารณภัยด้าน</t>
  </si>
  <si>
    <t>(อปพร.) พนักงาน เจ้าหน้าที่เทศบาล</t>
  </si>
  <si>
    <t>อุบัติเหตุทางถนน</t>
  </si>
  <si>
    <t>ตำบลไม้เรียง สมาชิกสภา ผู้บริหาร</t>
  </si>
  <si>
    <t>ผู้นำชุมชนและประชาชนทั่วไป</t>
  </si>
  <si>
    <t>ในเขตเทศบาล จำนวน 50 คน</t>
  </si>
  <si>
    <t>ฝึกซ้อมแผนป้องกันและบรรเทา</t>
  </si>
  <si>
    <t>อบรมอาสาสมัครป้องกันภัยฝ่าย</t>
  </si>
  <si>
    <t>สาธารณภัย (อุทกภัย น้ำท่วม</t>
  </si>
  <si>
    <t>พลเรือน (อปพร.) พนักงาน</t>
  </si>
  <si>
    <t>ฉับพลันและน้ำป่าไหลหลาก)</t>
  </si>
  <si>
    <t>เจ้าหน้าที่ ผู้นำชุมชน ผู้นำ</t>
  </si>
  <si>
    <t>ท้องที่ จิตอาสา และ</t>
  </si>
  <si>
    <t>ฝึกอบรมชุดปฏิบัติการจิตอาสา</t>
  </si>
  <si>
    <t>ผู้เข้ารับการฝึกอบรมจิตอาสาภัยภิบัติ</t>
  </si>
  <si>
    <t>ของเทศบาลตำบลไม้เรียง จำนวน</t>
  </si>
  <si>
    <t>50 คน   ผู้สังเกตุการณ์ จำนวน</t>
  </si>
  <si>
    <t>10 คน</t>
  </si>
  <si>
    <t>6.  ยุทธศาสตร์ด้านการสร้างธรรมาภิบาล การบริหารจัดการบ้านเมืองที่ดี</t>
  </si>
  <si>
    <t>จัดทำแผนพัฒนาเทศบาล</t>
  </si>
  <si>
    <t xml:space="preserve"> - จัดทำแผนชุมชน</t>
  </si>
  <si>
    <t xml:space="preserve">หมู่ที่ 3, 8 </t>
  </si>
  <si>
    <t xml:space="preserve"> - จัดทำแผนพัฒนาท้องถิ่น (พ.ศ.</t>
  </si>
  <si>
    <t xml:space="preserve">  เปลี่ยนแปลง</t>
  </si>
  <si>
    <t xml:space="preserve"> - จัดทำงบประมาณรายจ่ายประจำปี</t>
  </si>
  <si>
    <t xml:space="preserve"> - จัดทำรายงานการติดตามและ</t>
  </si>
  <si>
    <t>ประเมินผลการดำเนินงาน</t>
  </si>
  <si>
    <t>พัฒนาประสิทธิภาพการ</t>
  </si>
  <si>
    <t>ฝึกอบรมผู้บริหาร  สมาชิกสภา</t>
  </si>
  <si>
    <t xml:space="preserve">หมู่ที่ 8 </t>
  </si>
  <si>
    <t>ปฏิบัติงานและการให้</t>
  </si>
  <si>
    <t xml:space="preserve">พนักงานเทศบาล  ลูกจ้างประจำ </t>
  </si>
  <si>
    <t>บริการแก่ประชาชน</t>
  </si>
  <si>
    <t>พนักงานจ้าง</t>
  </si>
  <si>
    <t>ส่งเสริมคุณธรรมและจริยธรรม</t>
  </si>
  <si>
    <t xml:space="preserve">ฝึกอบรมผู้บริหาร สมาชิกสภา </t>
  </si>
  <si>
    <t xml:space="preserve">พนักงานเทศบาล ลูกจ้างประจำ </t>
  </si>
  <si>
    <t>จัดทำปฏิทินประจำปี</t>
  </si>
  <si>
    <t>จัดทำวารสารประชาสัมพันธ์</t>
  </si>
  <si>
    <t>จัดทำวารสารประชาสัมพันธ์ เพื่อ</t>
  </si>
  <si>
    <t>แจกจ่ายให้กับประชาชนและหน่วย</t>
  </si>
  <si>
    <t>งานต่าง ๆ จำนวนไม่น้อยกว่า 500</t>
  </si>
  <si>
    <t>เล่ม</t>
  </si>
  <si>
    <t>โครงการอบรมให้ความรู้</t>
  </si>
  <si>
    <t>พนักงานเทศบาล ลูกจ้างประจำ</t>
  </si>
  <si>
    <t>พรบ.ข้อมูลข่าวสาร พ.ศ. 2540</t>
  </si>
  <si>
    <t>จำนวน 30 คน</t>
  </si>
  <si>
    <t>โครงการ/กิจกรรม</t>
  </si>
  <si>
    <t>นำประชาชนจิตอาสาออกทำความดี</t>
  </si>
  <si>
    <t>สภ.ไม้เรียง</t>
  </si>
  <si>
    <t>ด้วยหัวใจ โดยเก็บกวาดทางสาธารณะ</t>
  </si>
  <si>
    <t>ประถมศึกษา</t>
  </si>
  <si>
    <t>กวดขันจับกุม</t>
  </si>
  <si>
    <t>ให้ความรู้เพื่อปรับเปลี่ยนทัศนคติใน</t>
  </si>
  <si>
    <t>ในพื้นที่</t>
  </si>
  <si>
    <t>การแข่งรถในทาง</t>
  </si>
  <si>
    <t>การใช้ทาง</t>
  </si>
  <si>
    <t>รับผิดชอบ</t>
  </si>
  <si>
    <t>(เด็กแว้น)</t>
  </si>
  <si>
    <t>กิจกรรมจิตอาสา</t>
  </si>
  <si>
    <t>ช่วยเหลือผู้ประสบภัยทางธรรมชาติ</t>
  </si>
  <si>
    <t>ภัยพิบัติ</t>
  </si>
  <si>
    <t>รณรงค์ขับขี่</t>
  </si>
  <si>
    <t>รณรงค์ขับขี่ปลอดภัย ช่วงเทศกาล</t>
  </si>
  <si>
    <t>ปลอดภัย ช่วง</t>
  </si>
  <si>
    <t>ปีใหม่</t>
  </si>
  <si>
    <t>เทศกาลปีใหม่</t>
  </si>
  <si>
    <t>รณรงค์ขับขี่ปลอดภัย ข่วงเทศกาล</t>
  </si>
  <si>
    <t xml:space="preserve">  -</t>
  </si>
  <si>
    <t>สงกรานต์</t>
  </si>
  <si>
    <t>เทศกาลสงกรานต์</t>
  </si>
  <si>
    <t>โครงการ D.A.R.E</t>
  </si>
  <si>
    <t>อบรมให้ความรู้แก่เด็กนักเรียนชั้น</t>
  </si>
  <si>
    <t>ประถมศึกษาเกี่ยวกับยาเสพติด</t>
  </si>
  <si>
    <t>รณรงค์ป้องกัน</t>
  </si>
  <si>
    <t>รณรงค์ป้องกันยาเสพติด</t>
  </si>
  <si>
    <t>ยาเสพติด</t>
  </si>
  <si>
    <t>โครงการ 5 นาที</t>
  </si>
  <si>
    <t>ให้ความรู้แก่เด็กนักเรียน นักศึกษา</t>
  </si>
  <si>
    <t>หน้าเสาธง</t>
  </si>
  <si>
    <t>เกี่ยวกับกฎหมายจราจรการค้ามนุษย์</t>
  </si>
  <si>
    <t>การป้องกันอุบัติเหตุ</t>
  </si>
  <si>
    <t>พ.ศ. 2565</t>
  </si>
  <si>
    <t>แผนการดำเนินงาน  ประจำปีงบประมาณ  2565</t>
  </si>
  <si>
    <t>แผนการดำเนินงาน  ประจำปีงบประมาณ   2565</t>
  </si>
  <si>
    <t xml:space="preserve">   2566-2570)   เพิ่มเติม/</t>
  </si>
  <si>
    <t>โครงการสร้างความรู้ความเข้าใจ</t>
  </si>
  <si>
    <t>สิ่งปลูกสร้าง พ.ศ.2562 และการ</t>
  </si>
  <si>
    <t>ประเมินภาษีอย่างถูกต้อง</t>
  </si>
  <si>
    <t xml:space="preserve">เจ้าหน้าที่ผู้มีหน้าที่จัดเก็บภาษี   </t>
  </si>
  <si>
    <t xml:space="preserve">คณะกรรมการประเมินภาษี  </t>
  </si>
  <si>
    <t>ภัยพิบัติประจำเทศบาลตำบล</t>
  </si>
  <si>
    <t>กิจกรรมสืบสานอนุรักษ์ประเพณี</t>
  </si>
  <si>
    <t>วัฒนธรรมและวันสำคัญแห่งชาติ</t>
  </si>
  <si>
    <t>ควบคุมและป้องกันโรคติดเชื้อ</t>
  </si>
  <si>
    <t>ธนาคารขยะในโรงเรียนและ</t>
  </si>
  <si>
    <t>สถานศึกษา</t>
  </si>
  <si>
    <t>หมู่ที่3,8</t>
  </si>
  <si>
    <t>ศูนย์พัฒนาเด็กเล็กวัดหาดสูง</t>
  </si>
  <si>
    <t>,โรงเรียนวัดหาดสูง,</t>
  </si>
  <si>
    <t>โรงเรียนเจริญมิตร และ</t>
  </si>
  <si>
    <t>วิทยาลัยเทคโนโลยีเจริญมิตร</t>
  </si>
  <si>
    <t>พณิชยการ</t>
  </si>
  <si>
    <t>ชุมชนในเขตเทศบาลตำบล</t>
  </si>
  <si>
    <t>ไม้เรียง และสถานศึกษา</t>
  </si>
  <si>
    <t>รณรงค์ป้องกันและควบคุม</t>
  </si>
  <si>
    <t>โรคติดต่อ</t>
  </si>
  <si>
    <t>ควบคุมโรคติดต่อ</t>
  </si>
  <si>
    <t>ที่สำคัญในชุมชน</t>
  </si>
  <si>
    <t xml:space="preserve"> - ดำเนินการป้องกันและควบคุมโรค</t>
  </si>
  <si>
    <t xml:space="preserve"> - รณรงค์ให้ความรู้ในการป้องกันและ</t>
  </si>
  <si>
    <t>กีฬาภายในอำเภอท้องถิ่นอื่น</t>
  </si>
  <si>
    <t>จังหวัด หรือหน่วยงานอื่น</t>
  </si>
  <si>
    <t>จัดส่งนักกีฬาเข้าร่วมแข่ง</t>
  </si>
  <si>
    <t>ประชาชนทั่วไปในเขตเทศบาลฯ</t>
  </si>
  <si>
    <t>ได้เข้าร่วมกิจกรรม</t>
  </si>
  <si>
    <t xml:space="preserve">      -</t>
  </si>
  <si>
    <t>3 โครงการ</t>
  </si>
  <si>
    <t xml:space="preserve"> 2 โครงการ</t>
  </si>
  <si>
    <t>บัญชีจำนวนโครงการที่หน่วยงานอื่นดำเนินการในพื้นที่เขตเทศบาลตำบลไม้เรียง ประจำปี 2565</t>
  </si>
  <si>
    <t>แบบ ผด.02/1</t>
  </si>
  <si>
    <t>บัญชีจำนวนครุภัณฑ์สำหรับที่ไม่ได้ดำเนินการตามโครงการพัฒนาท้องถิ่น</t>
  </si>
  <si>
    <t>1.ประเภทครุภํณฑ์คอมพิวเตอร์</t>
  </si>
  <si>
    <t>เครื่องคอมพิวเตอร์</t>
  </si>
  <si>
    <t>กองคลัง</t>
  </si>
  <si>
    <t>เครื่องคอมพิวเตอร์สำหรับงานประมวลผล</t>
  </si>
  <si>
    <t>แบบที่ 1 (จอแสดงภาพขนาดไม่น้อยกว่า</t>
  </si>
  <si>
    <t>19 นิ้ว) จำนวน 2  เครื่อง</t>
  </si>
  <si>
    <t>มีคุณลักษณะพื้นฐานดังนี้</t>
  </si>
  <si>
    <t xml:space="preserve"> - มีหน่วยประมวลผลกลาง (CPU)</t>
  </si>
  <si>
    <t>ไม่น้อยกว่า 6 แกน หลัก (6 core)</t>
  </si>
  <si>
    <t>โดยมีความเร็วสัญญาณนาฬิกา พื้นฐาน</t>
  </si>
  <si>
    <t>เพิ่มสัญญานนาฬิกาได้ในกรณีที่ต้องใช้</t>
  </si>
  <si>
    <t>จำนวน 1 หน่วย</t>
  </si>
  <si>
    <t xml:space="preserve"> - หน่วยประมวลผลกลาง (CPU)</t>
  </si>
  <si>
    <t xml:space="preserve">มีหน่วยความจำแบบ Cache </t>
  </si>
  <si>
    <t>Memory รวมในระดับ (Level)</t>
  </si>
  <si>
    <t>เดียวกัน ขนาดไม่น้อยกว่า 9 MB</t>
  </si>
  <si>
    <t xml:space="preserve"> - มีหน่วยประมวลผลเพื่อแสดงภาพ</t>
  </si>
  <si>
    <t>โดยมีคุณลักษณะอย่างใดอย่างหนึ่ง</t>
  </si>
  <si>
    <t>หรือดีกว่า ดังนี้</t>
  </si>
  <si>
    <t>1)เป็นแผงวงจรเพื่อแสดงภาพแยกจาก</t>
  </si>
  <si>
    <t>แผงวงจรหลักที่มีหน่วยความจำ</t>
  </si>
  <si>
    <t>ขนาดไม่น้อยว่า 2 GB หรือ</t>
  </si>
  <si>
    <t>2)มีหน่วยประมวลผลเพื่อแสดงภาพ</t>
  </si>
  <si>
    <t>ติดตั้งอยู่ภายในหน่วยประมวลผลกลาง</t>
  </si>
  <si>
    <t>แบบ Graphics Processing Unit ที่</t>
  </si>
  <si>
    <t>สามารถใช้หน่วยความจำหลักในการ</t>
  </si>
  <si>
    <t>แสดงภาพ ขนาดไม่น้อยกว่า 2 GB</t>
  </si>
  <si>
    <t>หรือหน่วยความจำหลกในการแสดงภาพ</t>
  </si>
  <si>
    <t xml:space="preserve"> - มีหน่วยจัดเก็บข้อมูล ชนิด SATA หรือ</t>
  </si>
  <si>
    <t xml:space="preserve">ดีกว่า ขนาดความจุไม่น้อยกว่า 1 TB </t>
  </si>
  <si>
    <t>หรือชนิด Solid State Drive ขนาด</t>
  </si>
  <si>
    <t>ความจุไม่น้อยกว่า 250 GB จำนวน</t>
  </si>
  <si>
    <t>1 หน่วย</t>
  </si>
  <si>
    <t xml:space="preserve"> - มี DVD-RW หรือดีกว่า จำนวน 1</t>
  </si>
  <si>
    <t>หน่วย</t>
  </si>
  <si>
    <t xml:space="preserve"> - มีช่องเชื่อมต่อระบบเครือข่าย</t>
  </si>
  <si>
    <t>(Network Interface)</t>
  </si>
  <si>
    <t>แบบ 10/100/1000 Base-T หรือ</t>
  </si>
  <si>
    <t>ดีกว่า จำนวนไม่น้อยกว่า 1 ช่อง</t>
  </si>
  <si>
    <t xml:space="preserve"> - มีช่องเชื่อมต่อ (Intarface) แบบ USB</t>
  </si>
  <si>
    <t>2.0 หรือดีกว่า ไม่น้อยกว่า 3 ช่อง</t>
  </si>
  <si>
    <t>ตามเกณฑ์ราคากลางและคุณลักษณะ</t>
  </si>
  <si>
    <t>พื้นฐานการจัดหาอุปกรณ์และระบบ</t>
  </si>
  <si>
    <t>คอมพิวเตอร์</t>
  </si>
  <si>
    <t>เครื่องพิมพ์เลเซอร์</t>
  </si>
  <si>
    <t>เครื่องพิมพ์เลเซอร์หรือ LED ขาวดำ</t>
  </si>
  <si>
    <t>จำนวน 2 เครื่อง</t>
  </si>
  <si>
    <t>คุณลักษณะพื้นฐาน</t>
  </si>
  <si>
    <t xml:space="preserve"> - มีความละเอียดในการพิมพ์ไม่น้อยกว่า</t>
  </si>
  <si>
    <t xml:space="preserve"> - มีความเร็วในการพิมพ์สำหรับกระดาษ</t>
  </si>
  <si>
    <t xml:space="preserve"> - มีหน่วยความจำ (Memory) ขนาด</t>
  </si>
  <si>
    <t xml:space="preserve">ไมน้อยกว่า 128 MB </t>
  </si>
  <si>
    <t xml:space="preserve"> -มีช่องเชื่อมต่อระบบเครือข่าย </t>
  </si>
  <si>
    <t xml:space="preserve"> 1 ช่อง</t>
  </si>
  <si>
    <t>Base-T หรือดีกว่า จำนวนไม่น้อยกว่า</t>
  </si>
  <si>
    <t xml:space="preserve"> 1 ช่อง หรือสามารถใช้งานผ่านเครือข่าย</t>
  </si>
  <si>
    <t>ไร้สาย Wi-Fi (IEEE 802.11b,g,n)ได้</t>
  </si>
  <si>
    <t xml:space="preserve"> - มีถาดใส่กระดาษได้รวมกันไม่น้อยกว่า</t>
  </si>
  <si>
    <t>250 แผ่น</t>
  </si>
  <si>
    <t xml:space="preserve"> - สามารถใช้ได้กับ A4,Letter,Legal</t>
  </si>
  <si>
    <t>เครื่องสำรองไฟฟ้า</t>
  </si>
  <si>
    <t>เครื่องสำรองไฟฟ้า ขนาด 800 VA</t>
  </si>
  <si>
    <t xml:space="preserve"> - มีกำลังไฟฟ้าด้านนอกไม่น้อยกว่า</t>
  </si>
  <si>
    <t>800 VA (480 Watts)</t>
  </si>
  <si>
    <t xml:space="preserve"> -สามารถสำรองไฟฟ้าได้ไม่น้อยกว่า</t>
  </si>
  <si>
    <t>15 นาที</t>
  </si>
  <si>
    <t xml:space="preserve"> -มีช่องเชื่อมต่อ (Interface) แบบ USB</t>
  </si>
  <si>
    <t>(Network Interface) แบบ 10/100</t>
  </si>
  <si>
    <t>และ Custom</t>
  </si>
  <si>
    <t>2. แผนงานเคหะและชุมชน</t>
  </si>
  <si>
    <t>รถยนต์บรรทุกติดตั้งเครนไฮดรอลิก</t>
  </si>
  <si>
    <t>รถยนต์บรรทุกติดตั้งเครน</t>
  </si>
  <si>
    <t>ไฮดรอลิกพร้อมกระเช้าซ่อมไฟฟ้า</t>
  </si>
  <si>
    <t>พร้อมชุดกระเช้าซ่อมไฟฟ้าขนาดตัวรถ</t>
  </si>
  <si>
    <t>ชนิด 6 ล้อ มีกำลังแรงม้าไม่น้อยกว่า</t>
  </si>
  <si>
    <t>130 แรงม้า เครนกระเช้ายกได้ไม่</t>
  </si>
  <si>
    <t>น้อยกว่า 12 เมตร ความจุกระบะท้าย</t>
  </si>
  <si>
    <t>ไม่น้อยกว่า 2 ลบ.ม. เป็นของใหม่ไม่</t>
  </si>
  <si>
    <t>เคยใช้งานมาก่อน</t>
  </si>
  <si>
    <t>เครื่องคอมพิวเตอร์สำหรับงานสำนักงาน</t>
  </si>
  <si>
    <t>(จอแสดงภาพขนาดไม่น้อยกว่า 19 นิ้ว)</t>
  </si>
  <si>
    <t>ไม่น้อยกว่า 4 แกนหลัก (4 core)</t>
  </si>
  <si>
    <t>มีความเร็วสัญญาณนาฬิกาพื้นฐาน</t>
  </si>
  <si>
    <t>ไม่น้อยกว่า 3.1 GHz หรือดีกว่า จำนวน</t>
  </si>
  <si>
    <t>1หน่วย</t>
  </si>
  <si>
    <t xml:space="preserve"> - หน่วยประมวลผลกลาง (CPU) มี</t>
  </si>
  <si>
    <t>หน่วยความจำ แบบ Cache Memory</t>
  </si>
  <si>
    <t xml:space="preserve"> -มีหน่วยจัดเก็บข้อมูล ชนิด SATA หรือ</t>
  </si>
  <si>
    <t>ชนิด Solid State Drive ขนาดความจุ</t>
  </si>
  <si>
    <t>ไม่น้อยกว่า 250 GB จำนวน 1 หน่วย</t>
  </si>
  <si>
    <t xml:space="preserve"> -มี DVD-RW หรือดีกว่าจำนวน 1 หน่วย</t>
  </si>
  <si>
    <t xml:space="preserve">Interface) แบบ10/100/1000 </t>
  </si>
  <si>
    <t xml:space="preserve"> -มีแป้นพิมพ์และเมาส์</t>
  </si>
  <si>
    <t xml:space="preserve"> - มีจอแสดงภาพขนาดไม่น้อยกว่า 19</t>
  </si>
  <si>
    <t>นิ้ว จำนวน 1 หน่วย</t>
  </si>
  <si>
    <t>เครื่องพิมพ์แบบฉีดหมึก</t>
  </si>
  <si>
    <t>เครื่องพิมพ์แบบฉีดหมึก (Inkjet Printer)</t>
  </si>
  <si>
    <t>สำหรับกระดาษ ขนาด A3</t>
  </si>
  <si>
    <t xml:space="preserve"> - ใช้เทคโนโลยีแบบพ่นหมึก (Inkjet)</t>
  </si>
  <si>
    <t xml:space="preserve"> - มีช่องเชื่อมต่อ (Interface) แบบ USB</t>
  </si>
  <si>
    <t xml:space="preserve">2.0 หรือดีกว่า จำนวนไม่น้อยกว่า </t>
  </si>
  <si>
    <t>1 ช่อง</t>
  </si>
  <si>
    <t xml:space="preserve"> - มีถาดใส่กระดาษได้ไม่น้อยกว่า </t>
  </si>
  <si>
    <t>100 แผ่น</t>
  </si>
  <si>
    <t xml:space="preserve"> -สามารถใช้ได้กับ A3,A4,Letter,</t>
  </si>
  <si>
    <t>Legal และ Custom</t>
  </si>
  <si>
    <t>ชนิด Network แบบที่1 (28หน้า/นาที)</t>
  </si>
  <si>
    <t>อาหารเสริม (นม)</t>
  </si>
  <si>
    <t>อุดหนุนค่าอาหารเสริม (นม) ให้แก่</t>
  </si>
  <si>
    <t>เด็กนักเรียนศูนย์พัฒนาเด็กเล็กวัดหาดสูง</t>
  </si>
  <si>
    <t>โรงเรียนวัดหาดสูง</t>
  </si>
  <si>
    <t>ศูนย์เด็กเล็กวัดหาดสูง</t>
  </si>
  <si>
    <t>จัดกิจกรรมวันสำคัญทาง</t>
  </si>
  <si>
    <t>ความสามารถในการประมวลผลสูง</t>
  </si>
  <si>
    <t>ขนาดไม่น้อยกว่า 2 GB</t>
  </si>
  <si>
    <t xml:space="preserve"> -มีหน่วยความจำหลัก (RAM) ชนิด</t>
  </si>
  <si>
    <t>DDR4 หรือดีกว่ามีขนาดไม่น้อยกว่า 4 GB</t>
  </si>
  <si>
    <t>1,200x1,200 dpi</t>
  </si>
  <si>
    <t>A4 ไม่น้อยกว่า 28 หน้าต่อนาที (ppm)</t>
  </si>
  <si>
    <t xml:space="preserve"> - สามารถพิมพ์เอกสารกลับหน้าอัตโนมัติได้</t>
  </si>
  <si>
    <t>รวมในระดับ (Level) เดียวกัน</t>
  </si>
  <si>
    <t>ขนาดไม่น้อยกว่า 4 MB</t>
  </si>
  <si>
    <t xml:space="preserve"> -มีหน่วยความจำหลัก (RAM)ชนิดDDR4</t>
  </si>
  <si>
    <t>หรือดีกว่า มีขนาดไม่น้อยกว่า 4 GB</t>
  </si>
  <si>
    <t>ดีกว่า ขนาดไม่น้อยกว่า 1 TB หรือ</t>
  </si>
  <si>
    <t xml:space="preserve"> -มีช่องเชื่อมต่อระบบเครือข่าย(Network</t>
  </si>
  <si>
    <t xml:space="preserve"> - มีความเร็วในการพิมพ์ร่างขาวดำ</t>
  </si>
  <si>
    <t>สำหรับกระดาษขนาด A4 ไม่น้อยกว่า</t>
  </si>
  <si>
    <t>32 หน้าต่อนาที (ppm) หรือ 14.5</t>
  </si>
  <si>
    <t xml:space="preserve"> -มีความเร็วในการพิมพ์ร่างสีสำหรับ</t>
  </si>
  <si>
    <t>กระดาษขนาด A4 ไม่น้อยกว่า 20หน้า/</t>
  </si>
  <si>
    <t>ภาพต่อนาที (ippm)</t>
  </si>
  <si>
    <t>(ipm)</t>
  </si>
  <si>
    <t>ไม่น้อยกว่า 3.0 GHz และมีเทคโนโลยี</t>
  </si>
  <si>
    <t xml:space="preserve"> -มีจอแสดงภาพขนาดไม่น้อยกว่า 19 นิ้ว</t>
  </si>
  <si>
    <t xml:space="preserve"> - มีแป้นพิมพ์และเมาส์</t>
  </si>
  <si>
    <t>นาที (ppm) หรือ 10.4 ภาพต่อนาที</t>
  </si>
  <si>
    <t xml:space="preserve"> 3  รายการ</t>
  </si>
  <si>
    <t>รวม  2 โครงการ</t>
  </si>
  <si>
    <t>รวม 11 โครงการ</t>
  </si>
  <si>
    <t>รวม 1 โครงการ</t>
  </si>
  <si>
    <t>ยุทธศาสตร์ด้านสังคมชุมชน</t>
  </si>
  <si>
    <t xml:space="preserve"> รวม 4 โครงการ</t>
  </si>
  <si>
    <t>รวม 7 โครงการ</t>
  </si>
  <si>
    <t>รวม 5 โครงการ</t>
  </si>
  <si>
    <t>รวม 6 โครงการ</t>
  </si>
  <si>
    <t xml:space="preserve">     4.1 แผนงานบริหารงานทั่วไป     </t>
  </si>
  <si>
    <t>-</t>
  </si>
  <si>
    <t>3.  ยุทธศาสตร์ด้านสาธารณสุข สิ่งแวดล้อมและการจัดการ</t>
  </si>
  <si>
    <t>ทรัพยากรธรรมชาติ</t>
  </si>
  <si>
    <t xml:space="preserve"> 2.0 หรือดีกว่า จำนวนไม่น้อยกว่า </t>
  </si>
  <si>
    <t>วัดหาดสูง,ผู้ปกครอง,ชุมชน</t>
  </si>
  <si>
    <t>ฝึกอบรมเด็ก เยาวชน ผู้สูงอายุ และ</t>
  </si>
  <si>
    <t>อุดหนุนโครงการประเพณีเทศกาล</t>
  </si>
  <si>
    <t>เดือนสิบ โดยอุดหนุนให้ที่ทำการปกครอง</t>
  </si>
  <si>
    <t>ฝึกอบรมคณะผู้บริหาร พนักงานเทศบาล</t>
  </si>
  <si>
    <t>คณะกรรมการสำรวจ และบุคคลที่ได้รับ</t>
  </si>
  <si>
    <t>การแต่งตั้งให้ทำหน้าที่ในการสำรวจหรือ</t>
  </si>
  <si>
    <t>ผู้แทนชุมชน ผู้นำท้องที่หรือประชาชน</t>
  </si>
  <si>
    <t>บุคคลที่สนใจ จำนวน  50 คน</t>
  </si>
  <si>
    <t>นวดแผนไทย ฯลฯ  ให้แก่ ผู้นำชุมชน</t>
  </si>
  <si>
    <t>และประชาชนในเขตเทศบาลตำบล</t>
  </si>
  <si>
    <t>เด็กและเยาวชนตำบลไม้เรียง</t>
  </si>
  <si>
    <t>และเด็กภายในศูนย์ เจ้าหน้าที่เทศบาล</t>
  </si>
  <si>
    <t>จำนวน 70 คน</t>
  </si>
  <si>
    <t>ประชาชนทั่วไป จำนวน 50 คน</t>
  </si>
  <si>
    <t>พนักงานจ้างตามภารกิจ พนักงานจ้าง</t>
  </si>
  <si>
    <t>ทั่วไปและประชาชน จำนวน 30 คน</t>
  </si>
  <si>
    <t>เด็กนักเรียนที่อาศัยอยู่/ศึกษาอยู่</t>
  </si>
  <si>
    <t xml:space="preserve">ในเขตเทศบาล  </t>
  </si>
  <si>
    <t>จิตอาสาพัฒนา</t>
  </si>
  <si>
    <t>จำนวน  70 คน</t>
  </si>
  <si>
    <t>วัดหาดสูง และผู้ดูแลเด็ก</t>
  </si>
  <si>
    <t>ขันกีฬาประเภทต่าง ๆ ตลอดปี</t>
  </si>
  <si>
    <t>ไวรัสโคโรนา 2019 (COVID 19)</t>
  </si>
  <si>
    <t>เกี่ยวกับกฎหมายภาษีที่ดินและ</t>
  </si>
  <si>
    <t xml:space="preserve"> - จัดทำแผนการดำเนินงาน</t>
  </si>
  <si>
    <t xml:space="preserve">จัดทำปฏิทินประจำปี </t>
  </si>
  <si>
    <t>เสริมผิวถนนแอสฟัลส์ติกคอนกรีต</t>
  </si>
  <si>
    <t>รหัสทางหลวงท้องถิ่น นศ.ถ.26-002</t>
  </si>
  <si>
    <t>สาย สภ.ไม้เรียง สิ้นสุดป้ายเขตเทศบาล</t>
  </si>
  <si>
    <t>สาย สภ.ไม้เรียง สิ้นสุดป้ายเขต</t>
  </si>
  <si>
    <t xml:space="preserve">     1.1  แผนงานอุตสาหกรรมและการโยธา</t>
  </si>
  <si>
    <t>หมู่ที่ 8 บ้านหนองตรุด ต.ไม้เรียง</t>
  </si>
  <si>
    <t>กว้าง 5 ม. ยาว 1,826 ม. หนา</t>
  </si>
  <si>
    <t>0.05 ม. พื้นที่ไม่น้อยกว่า 9,130</t>
  </si>
  <si>
    <t>ตร.ม.</t>
  </si>
  <si>
    <t xml:space="preserve">งบประมาณเงินอุดหนุนเฉพาะกิจ ประจำปีงบประมาณ  2565 </t>
  </si>
  <si>
    <t>แผนงานการดำเนินงาน ประจำปีงบประมาณ 2565</t>
  </si>
  <si>
    <t>เทศบาลตำบลไม้เรียง  อำเภอฉวาง จังหวัดนครศรีธรรมราช</t>
  </si>
  <si>
    <t>จำนวน 80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</si>
</sst>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#,##0.00_ ;\-#,##0.00\ "/>
  </numFmts>
  <fonts count="22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b/>
      <sz val="14"/>
      <name val="TH SarabunIT๙"/>
      <family val="2"/>
    </font>
    <font>
      <sz val="14"/>
      <color rgb="FFFF0000"/>
      <name val="TH SarabunIT๙"/>
      <family val="2"/>
    </font>
    <font>
      <sz val="13"/>
      <name val="TH SarabunIT๙"/>
      <family val="2"/>
    </font>
    <font>
      <sz val="14"/>
      <color rgb="FFC00000"/>
      <name val="TH SarabunIT๙"/>
      <family val="2"/>
    </font>
    <font>
      <b/>
      <sz val="13"/>
      <name val="TH SarabunIT๙"/>
      <family val="2"/>
    </font>
    <font>
      <sz val="16"/>
      <color rgb="FFFF0000"/>
      <name val="TH SarabunIT๙"/>
      <family val="2"/>
    </font>
    <font>
      <sz val="16"/>
      <color theme="1"/>
      <name val="TH SarabunIT๙"/>
      <family val="2"/>
    </font>
    <font>
      <sz val="13"/>
      <color rgb="FFFF0000"/>
      <name val="TH SarabunIT๙"/>
      <family val="2"/>
    </font>
    <font>
      <sz val="14"/>
      <color theme="1"/>
      <name val="TH SarabunIT๙"/>
      <family val="2"/>
    </font>
    <font>
      <sz val="12"/>
      <name val="TH SarabunIT๙"/>
      <family val="2"/>
    </font>
    <font>
      <b/>
      <sz val="14"/>
      <color theme="1"/>
      <name val="TH SarabunIT๙"/>
      <family val="2"/>
    </font>
    <font>
      <b/>
      <sz val="18"/>
      <name val="TH SarabunIT๙"/>
      <family val="2"/>
    </font>
    <font>
      <sz val="13.5"/>
      <name val="TH SarabunIT๙"/>
      <family val="2"/>
    </font>
    <font>
      <sz val="15"/>
      <name val="TH SarabunIT๙"/>
      <family val="2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15">
    <xf numFmtId="0" fontId="0" fillId="0" borderId="0" xfId="0"/>
    <xf numFmtId="0" fontId="1" fillId="0" borderId="0" xfId="1"/>
    <xf numFmtId="0" fontId="2" fillId="0" borderId="0" xfId="2"/>
    <xf numFmtId="0" fontId="4" fillId="0" borderId="4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87" fontId="5" fillId="0" borderId="1" xfId="3" applyNumberFormat="1" applyFont="1" applyBorder="1" applyAlignment="1">
      <alignment horizontal="center"/>
    </xf>
    <xf numFmtId="43" fontId="5" fillId="0" borderId="1" xfId="3" applyFont="1" applyBorder="1" applyAlignment="1">
      <alignment vertical="center" shrinkToFit="1"/>
    </xf>
    <xf numFmtId="0" fontId="4" fillId="0" borderId="0" xfId="2" applyFont="1"/>
    <xf numFmtId="0" fontId="5" fillId="0" borderId="2" xfId="2" applyFont="1" applyBorder="1" applyAlignment="1">
      <alignment horizontal="center"/>
    </xf>
    <xf numFmtId="187" fontId="5" fillId="0" borderId="2" xfId="3" applyNumberFormat="1" applyFont="1" applyBorder="1" applyAlignment="1">
      <alignment horizontal="center"/>
    </xf>
    <xf numFmtId="43" fontId="5" fillId="0" borderId="2" xfId="3" applyFont="1" applyBorder="1" applyAlignment="1">
      <alignment vertical="center" shrinkToFit="1"/>
    </xf>
    <xf numFmtId="0" fontId="5" fillId="0" borderId="1" xfId="2" applyFont="1" applyBorder="1"/>
    <xf numFmtId="0" fontId="4" fillId="0" borderId="1" xfId="2" applyFont="1" applyBorder="1" applyAlignment="1">
      <alignment horizontal="center"/>
    </xf>
    <xf numFmtId="187" fontId="4" fillId="0" borderId="1" xfId="3" applyNumberFormat="1" applyFont="1" applyBorder="1"/>
    <xf numFmtId="43" fontId="4" fillId="0" borderId="1" xfId="3" applyFont="1" applyBorder="1" applyAlignment="1">
      <alignment vertical="center" shrinkToFit="1"/>
    </xf>
    <xf numFmtId="0" fontId="4" fillId="0" borderId="7" xfId="2" applyFont="1" applyBorder="1" applyAlignment="1">
      <alignment horizontal="center"/>
    </xf>
    <xf numFmtId="0" fontId="4" fillId="0" borderId="3" xfId="2" applyFont="1" applyBorder="1"/>
    <xf numFmtId="0" fontId="4" fillId="0" borderId="3" xfId="2" applyFont="1" applyBorder="1" applyAlignment="1">
      <alignment horizontal="center"/>
    </xf>
    <xf numFmtId="187" fontId="4" fillId="0" borderId="3" xfId="3" applyNumberFormat="1" applyFont="1" applyBorder="1"/>
    <xf numFmtId="43" fontId="4" fillId="0" borderId="3" xfId="3" applyFont="1" applyBorder="1" applyAlignment="1">
      <alignment vertical="center" shrinkToFit="1"/>
    </xf>
    <xf numFmtId="0" fontId="6" fillId="0" borderId="6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0" xfId="2" applyFont="1"/>
    <xf numFmtId="0" fontId="6" fillId="0" borderId="3" xfId="2" applyFont="1" applyBorder="1" applyAlignment="1">
      <alignment horizontal="center"/>
    </xf>
    <xf numFmtId="0" fontId="5" fillId="0" borderId="3" xfId="2" applyFont="1" applyBorder="1"/>
    <xf numFmtId="0" fontId="5" fillId="0" borderId="0" xfId="2" applyFont="1" applyBorder="1" applyAlignment="1">
      <alignment horizontal="center"/>
    </xf>
    <xf numFmtId="2" fontId="5" fillId="0" borderId="0" xfId="2" applyNumberFormat="1" applyFont="1" applyBorder="1" applyAlignment="1">
      <alignment horizontal="right"/>
    </xf>
    <xf numFmtId="187" fontId="5" fillId="0" borderId="0" xfId="3" applyNumberFormat="1" applyFont="1" applyBorder="1"/>
    <xf numFmtId="43" fontId="5" fillId="0" borderId="0" xfId="3" applyFont="1" applyBorder="1" applyAlignment="1">
      <alignment vertical="center" shrinkToFit="1"/>
    </xf>
    <xf numFmtId="0" fontId="5" fillId="0" borderId="0" xfId="2" applyFont="1" applyBorder="1"/>
    <xf numFmtId="0" fontId="4" fillId="0" borderId="3" xfId="2" applyFont="1" applyBorder="1" applyAlignment="1">
      <alignment horizontal="right"/>
    </xf>
    <xf numFmtId="0" fontId="4" fillId="0" borderId="0" xfId="2" applyFont="1" applyBorder="1" applyAlignment="1">
      <alignment textRotation="180"/>
    </xf>
    <xf numFmtId="0" fontId="4" fillId="0" borderId="1" xfId="2" applyFont="1" applyBorder="1" applyAlignment="1">
      <alignment horizontal="right"/>
    </xf>
    <xf numFmtId="0" fontId="4" fillId="0" borderId="0" xfId="2" applyFont="1" applyAlignment="1">
      <alignment textRotation="180"/>
    </xf>
    <xf numFmtId="187" fontId="4" fillId="0" borderId="3" xfId="3" applyNumberFormat="1" applyFont="1" applyBorder="1" applyAlignment="1">
      <alignment horizontal="center"/>
    </xf>
    <xf numFmtId="0" fontId="5" fillId="0" borderId="16" xfId="2" applyFont="1" applyBorder="1" applyAlignment="1">
      <alignment horizontal="center"/>
    </xf>
    <xf numFmtId="187" fontId="5" fillId="0" borderId="4" xfId="3" applyNumberFormat="1" applyFont="1" applyBorder="1" applyAlignment="1">
      <alignment horizontal="center"/>
    </xf>
    <xf numFmtId="43" fontId="5" fillId="0" borderId="4" xfId="3" applyFont="1" applyBorder="1" applyAlignment="1">
      <alignment horizontal="center" vertical="center" shrinkToFit="1"/>
    </xf>
    <xf numFmtId="43" fontId="4" fillId="0" borderId="3" xfId="3" applyFont="1" applyBorder="1" applyAlignment="1">
      <alignment horizontal="center" vertical="center" shrinkToFit="1"/>
    </xf>
    <xf numFmtId="0" fontId="4" fillId="0" borderId="0" xfId="2" applyFont="1" applyBorder="1" applyAlignment="1">
      <alignment horizontal="right" textRotation="180"/>
    </xf>
    <xf numFmtId="0" fontId="13" fillId="0" borderId="0" xfId="1" applyFont="1" applyAlignment="1">
      <alignment horizontal="right" textRotation="180"/>
    </xf>
    <xf numFmtId="0" fontId="6" fillId="0" borderId="3" xfId="2" applyFont="1" applyBorder="1" applyAlignment="1">
      <alignment horizontal="center"/>
    </xf>
    <xf numFmtId="0" fontId="6" fillId="0" borderId="0" xfId="2" applyFont="1" applyAlignment="1">
      <alignment horizontal="left"/>
    </xf>
    <xf numFmtId="0" fontId="6" fillId="0" borderId="8" xfId="2" applyFont="1" applyBorder="1" applyAlignment="1">
      <alignment horizontal="left"/>
    </xf>
    <xf numFmtId="0" fontId="7" fillId="0" borderId="0" xfId="2" applyFont="1"/>
    <xf numFmtId="187" fontId="7" fillId="0" borderId="0" xfId="3" applyNumberFormat="1" applyFont="1"/>
    <xf numFmtId="187" fontId="6" fillId="0" borderId="0" xfId="3" applyNumberFormat="1" applyFont="1" applyBorder="1"/>
    <xf numFmtId="187" fontId="6" fillId="0" borderId="13" xfId="3" applyNumberFormat="1" applyFont="1" applyBorder="1" applyAlignment="1">
      <alignment horizontal="center" vertical="center" shrinkToFit="1"/>
    </xf>
    <xf numFmtId="187" fontId="6" fillId="0" borderId="15" xfId="3" applyNumberFormat="1" applyFont="1" applyBorder="1" applyAlignment="1">
      <alignment horizontal="center" vertical="center" shrinkToFit="1"/>
    </xf>
    <xf numFmtId="0" fontId="6" fillId="0" borderId="13" xfId="4" applyFont="1" applyBorder="1"/>
    <xf numFmtId="0" fontId="6" fillId="0" borderId="15" xfId="4" applyFont="1" applyBorder="1"/>
    <xf numFmtId="0" fontId="6" fillId="0" borderId="15" xfId="2" applyFont="1" applyBorder="1" applyAlignment="1">
      <alignment horizontal="center"/>
    </xf>
    <xf numFmtId="0" fontId="6" fillId="0" borderId="0" xfId="4" applyFont="1" applyBorder="1"/>
    <xf numFmtId="0" fontId="6" fillId="0" borderId="0" xfId="2" applyFont="1" applyBorder="1" applyAlignment="1">
      <alignment horizontal="center" textRotation="180"/>
    </xf>
    <xf numFmtId="0" fontId="9" fillId="0" borderId="1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6" fillId="0" borderId="0" xfId="2" applyFont="1"/>
    <xf numFmtId="0" fontId="6" fillId="0" borderId="0" xfId="2" applyFont="1" applyBorder="1"/>
    <xf numFmtId="0" fontId="6" fillId="0" borderId="1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 textRotation="90" shrinkToFit="1"/>
    </xf>
    <xf numFmtId="0" fontId="6" fillId="0" borderId="3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left" vertical="center" shrinkToFit="1"/>
    </xf>
    <xf numFmtId="187" fontId="6" fillId="0" borderId="3" xfId="3" applyNumberFormat="1" applyFont="1" applyBorder="1" applyAlignment="1">
      <alignment horizontal="center" vertical="center" shrinkToFit="1"/>
    </xf>
    <xf numFmtId="0" fontId="6" fillId="0" borderId="3" xfId="2" applyFont="1" applyBorder="1" applyAlignment="1">
      <alignment horizontal="center" vertical="center" textRotation="90" shrinkToFit="1"/>
    </xf>
    <xf numFmtId="0" fontId="6" fillId="0" borderId="1" xfId="2" applyFont="1" applyBorder="1" applyAlignment="1">
      <alignment horizontal="center" vertical="center" textRotation="90" shrinkToFit="1"/>
    </xf>
    <xf numFmtId="0" fontId="6" fillId="0" borderId="2" xfId="2" applyFont="1" applyBorder="1" applyAlignment="1">
      <alignment horizontal="left" vertical="center" shrinkToFit="1"/>
    </xf>
    <xf numFmtId="0" fontId="6" fillId="0" borderId="2" xfId="2" applyFont="1" applyBorder="1" applyAlignment="1">
      <alignment horizontal="center" vertical="center" textRotation="90" shrinkToFit="1"/>
    </xf>
    <xf numFmtId="0" fontId="6" fillId="0" borderId="2" xfId="2" applyFont="1" applyBorder="1" applyAlignment="1">
      <alignment horizontal="center"/>
    </xf>
    <xf numFmtId="0" fontId="6" fillId="0" borderId="0" xfId="2" applyFont="1" applyBorder="1" applyAlignment="1">
      <alignment horizontal="center" vertical="center" shrinkToFit="1"/>
    </xf>
    <xf numFmtId="0" fontId="6" fillId="0" borderId="0" xfId="2" applyFont="1" applyBorder="1" applyAlignment="1">
      <alignment horizontal="left" vertical="center" shrinkToFit="1"/>
    </xf>
    <xf numFmtId="187" fontId="6" fillId="0" borderId="0" xfId="3" applyNumberFormat="1" applyFont="1" applyBorder="1" applyAlignment="1">
      <alignment horizontal="center" vertical="center" shrinkToFit="1"/>
    </xf>
    <xf numFmtId="0" fontId="6" fillId="0" borderId="0" xfId="2" applyFont="1" applyBorder="1" applyAlignment="1">
      <alignment horizontal="center" vertical="center" textRotation="90" shrinkToFit="1"/>
    </xf>
    <xf numFmtId="0" fontId="6" fillId="0" borderId="0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4" xfId="2" applyFont="1" applyBorder="1"/>
    <xf numFmtId="0" fontId="6" fillId="0" borderId="13" xfId="2" applyFont="1" applyBorder="1" applyAlignment="1">
      <alignment horizontal="center" vertical="center" shrinkToFit="1"/>
    </xf>
    <xf numFmtId="0" fontId="6" fillId="0" borderId="13" xfId="2" applyFont="1" applyBorder="1" applyAlignment="1">
      <alignment horizontal="center" vertical="center" textRotation="90" shrinkToFit="1"/>
    </xf>
    <xf numFmtId="0" fontId="7" fillId="0" borderId="0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 shrinkToFit="1"/>
    </xf>
    <xf numFmtId="0" fontId="7" fillId="0" borderId="4" xfId="2" applyFont="1" applyBorder="1" applyAlignment="1">
      <alignment horizontal="center" vertical="center" shrinkToFit="1"/>
    </xf>
    <xf numFmtId="0" fontId="6" fillId="0" borderId="15" xfId="2" applyFont="1" applyBorder="1" applyAlignment="1">
      <alignment horizontal="center" vertical="center" shrinkToFit="1"/>
    </xf>
    <xf numFmtId="0" fontId="6" fillId="0" borderId="15" xfId="2" applyFont="1" applyBorder="1" applyAlignment="1">
      <alignment horizontal="center" vertical="center" textRotation="90" shrinkToFit="1"/>
    </xf>
    <xf numFmtId="0" fontId="6" fillId="0" borderId="4" xfId="2" applyFont="1" applyBorder="1" applyAlignment="1">
      <alignment horizontal="center"/>
    </xf>
    <xf numFmtId="0" fontId="6" fillId="0" borderId="4" xfId="2" applyFont="1" applyBorder="1" applyAlignment="1">
      <alignment horizontal="left" vertical="center" shrinkToFit="1"/>
    </xf>
    <xf numFmtId="187" fontId="7" fillId="0" borderId="4" xfId="3" applyNumberFormat="1" applyFont="1" applyBorder="1" applyAlignment="1">
      <alignment horizontal="center" vertical="center" shrinkToFit="1"/>
    </xf>
    <xf numFmtId="0" fontId="6" fillId="0" borderId="0" xfId="2" applyFont="1" applyBorder="1" applyAlignment="1">
      <alignment horizontal="center" vertical="center" textRotation="180" shrinkToFit="1"/>
    </xf>
    <xf numFmtId="0" fontId="6" fillId="0" borderId="1" xfId="2" applyFont="1" applyBorder="1" applyAlignment="1">
      <alignment horizontal="center" vertical="center" textRotation="180" shrinkToFit="1"/>
    </xf>
    <xf numFmtId="0" fontId="6" fillId="0" borderId="2" xfId="2" applyFont="1" applyBorder="1" applyAlignment="1">
      <alignment horizontal="center" vertical="center" textRotation="180" shrinkToFit="1"/>
    </xf>
    <xf numFmtId="0" fontId="6" fillId="0" borderId="3" xfId="2" applyFont="1" applyBorder="1" applyAlignment="1">
      <alignment horizontal="center" vertical="center" textRotation="180" shrinkToFit="1"/>
    </xf>
    <xf numFmtId="0" fontId="7" fillId="0" borderId="0" xfId="2" applyFont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13" xfId="2" applyFont="1" applyBorder="1" applyAlignment="1">
      <alignment horizontal="left" vertical="center" shrinkToFit="1"/>
    </xf>
    <xf numFmtId="0" fontId="3" fillId="0" borderId="0" xfId="2" applyFont="1"/>
    <xf numFmtId="0" fontId="6" fillId="0" borderId="3" xfId="4" applyFont="1" applyBorder="1"/>
    <xf numFmtId="0" fontId="6" fillId="0" borderId="2" xfId="4" applyFont="1" applyBorder="1"/>
    <xf numFmtId="0" fontId="9" fillId="0" borderId="0" xfId="4" applyFont="1" applyBorder="1"/>
    <xf numFmtId="187" fontId="6" fillId="0" borderId="0" xfId="5" applyNumberFormat="1" applyFont="1" applyBorder="1"/>
    <xf numFmtId="0" fontId="9" fillId="0" borderId="1" xfId="2" applyFont="1" applyBorder="1" applyAlignment="1">
      <alignment horizontal="center" vertical="center" shrinkToFit="1"/>
    </xf>
    <xf numFmtId="0" fontId="6" fillId="0" borderId="0" xfId="2" applyFont="1" applyBorder="1" applyAlignment="1">
      <alignment horizontal="left"/>
    </xf>
    <xf numFmtId="0" fontId="6" fillId="0" borderId="4" xfId="4" applyFont="1" applyBorder="1"/>
    <xf numFmtId="0" fontId="7" fillId="0" borderId="4" xfId="4" applyFont="1" applyBorder="1" applyAlignment="1">
      <alignment horizontal="center"/>
    </xf>
    <xf numFmtId="0" fontId="6" fillId="0" borderId="4" xfId="2" applyFont="1" applyBorder="1" applyAlignment="1">
      <alignment horizontal="center" vertical="center" textRotation="180" shrinkToFit="1"/>
    </xf>
    <xf numFmtId="0" fontId="7" fillId="0" borderId="4" xfId="2" applyFont="1" applyBorder="1" applyAlignment="1">
      <alignment horizontal="center"/>
    </xf>
    <xf numFmtId="0" fontId="6" fillId="0" borderId="4" xfId="2" applyFont="1" applyBorder="1" applyAlignment="1">
      <alignment horizontal="center" textRotation="180"/>
    </xf>
    <xf numFmtId="187" fontId="7" fillId="0" borderId="4" xfId="3" applyNumberFormat="1" applyFont="1" applyBorder="1"/>
    <xf numFmtId="0" fontId="7" fillId="0" borderId="0" xfId="4" applyFont="1" applyBorder="1"/>
    <xf numFmtId="187" fontId="7" fillId="0" borderId="0" xfId="3" applyNumberFormat="1" applyFont="1" applyBorder="1" applyAlignment="1">
      <alignment horizontal="center" vertical="center" shrinkToFit="1"/>
    </xf>
    <xf numFmtId="187" fontId="11" fillId="0" borderId="4" xfId="3" applyNumberFormat="1" applyFont="1" applyBorder="1" applyAlignment="1">
      <alignment horizontal="center" vertical="center" shrinkToFit="1"/>
    </xf>
    <xf numFmtId="0" fontId="7" fillId="0" borderId="0" xfId="2" applyFont="1" applyBorder="1" applyAlignment="1">
      <alignment horizontal="center"/>
    </xf>
    <xf numFmtId="0" fontId="7" fillId="0" borderId="0" xfId="4" applyFont="1" applyBorder="1" applyAlignment="1">
      <alignment horizontal="center"/>
    </xf>
    <xf numFmtId="0" fontId="6" fillId="0" borderId="0" xfId="2" applyFont="1" applyBorder="1" applyAlignment="1">
      <alignment horizontal="right" vertical="center" textRotation="180" shrinkToFit="1"/>
    </xf>
    <xf numFmtId="0" fontId="12" fillId="0" borderId="3" xfId="2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0" fillId="0" borderId="1" xfId="2" applyFont="1" applyBorder="1"/>
    <xf numFmtId="187" fontId="10" fillId="0" borderId="1" xfId="3" applyNumberFormat="1" applyFont="1" applyBorder="1" applyAlignment="1">
      <alignment horizontal="center"/>
    </xf>
    <xf numFmtId="0" fontId="10" fillId="0" borderId="2" xfId="2" applyFont="1" applyBorder="1"/>
    <xf numFmtId="187" fontId="10" fillId="0" borderId="2" xfId="3" applyNumberFormat="1" applyFont="1" applyBorder="1"/>
    <xf numFmtId="0" fontId="10" fillId="0" borderId="2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3" xfId="2" applyFont="1" applyBorder="1"/>
    <xf numFmtId="187" fontId="10" fillId="0" borderId="3" xfId="3" applyNumberFormat="1" applyFont="1" applyBorder="1" applyAlignment="1">
      <alignment horizontal="center"/>
    </xf>
    <xf numFmtId="187" fontId="10" fillId="0" borderId="2" xfId="3" applyNumberFormat="1" applyFont="1" applyBorder="1" applyAlignment="1">
      <alignment horizontal="center"/>
    </xf>
    <xf numFmtId="0" fontId="1" fillId="0" borderId="0" xfId="4"/>
    <xf numFmtId="0" fontId="6" fillId="0" borderId="3" xfId="2" applyFont="1" applyBorder="1" applyAlignment="1">
      <alignment horizontal="center"/>
    </xf>
    <xf numFmtId="0" fontId="6" fillId="0" borderId="1" xfId="2" applyFont="1" applyBorder="1"/>
    <xf numFmtId="187" fontId="6" fillId="0" borderId="2" xfId="3" applyNumberFormat="1" applyFont="1" applyBorder="1"/>
    <xf numFmtId="187" fontId="6" fillId="0" borderId="0" xfId="3" applyNumberFormat="1" applyFont="1" applyBorder="1"/>
    <xf numFmtId="0" fontId="6" fillId="0" borderId="13" xfId="2" applyFont="1" applyBorder="1" applyAlignment="1">
      <alignment horizontal="center"/>
    </xf>
    <xf numFmtId="0" fontId="6" fillId="0" borderId="15" xfId="2" applyFont="1" applyBorder="1" applyAlignment="1">
      <alignment horizontal="center"/>
    </xf>
    <xf numFmtId="0" fontId="6" fillId="0" borderId="0" xfId="4" applyFont="1" applyBorder="1"/>
    <xf numFmtId="0" fontId="6" fillId="0" borderId="13" xfId="2" applyFont="1" applyBorder="1"/>
    <xf numFmtId="187" fontId="6" fillId="0" borderId="13" xfId="3" applyNumberFormat="1" applyFont="1" applyBorder="1"/>
    <xf numFmtId="0" fontId="6" fillId="0" borderId="0" xfId="2" applyFont="1" applyBorder="1"/>
    <xf numFmtId="0" fontId="6" fillId="0" borderId="1" xfId="2" applyFont="1" applyBorder="1" applyAlignment="1">
      <alignment horizontal="center" vertical="center" shrinkToFit="1"/>
    </xf>
    <xf numFmtId="187" fontId="6" fillId="0" borderId="1" xfId="3" applyNumberFormat="1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187" fontId="6" fillId="0" borderId="2" xfId="3" applyNumberFormat="1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 textRotation="90" shrinkToFit="1"/>
    </xf>
    <xf numFmtId="0" fontId="6" fillId="0" borderId="3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3" xfId="2" applyFont="1" applyBorder="1"/>
    <xf numFmtId="0" fontId="6" fillId="0" borderId="2" xfId="2" applyFont="1" applyBorder="1"/>
    <xf numFmtId="0" fontId="6" fillId="0" borderId="4" xfId="2" applyFont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 shrinkToFit="1"/>
    </xf>
    <xf numFmtId="0" fontId="8" fillId="0" borderId="2" xfId="2" applyFont="1" applyBorder="1" applyAlignment="1">
      <alignment horizontal="center" vertical="center" shrinkToFit="1"/>
    </xf>
    <xf numFmtId="187" fontId="6" fillId="0" borderId="1" xfId="3" applyNumberFormat="1" applyFont="1" applyBorder="1" applyAlignment="1">
      <alignment horizontal="center"/>
    </xf>
    <xf numFmtId="187" fontId="6" fillId="0" borderId="3" xfId="3" applyNumberFormat="1" applyFont="1" applyBorder="1" applyAlignment="1">
      <alignment horizontal="center"/>
    </xf>
    <xf numFmtId="187" fontId="6" fillId="0" borderId="2" xfId="3" applyNumberFormat="1" applyFont="1" applyBorder="1" applyAlignment="1">
      <alignment horizontal="center"/>
    </xf>
    <xf numFmtId="43" fontId="12" fillId="0" borderId="3" xfId="3" applyFont="1" applyBorder="1" applyAlignment="1">
      <alignment vertical="center" shrinkToFit="1"/>
    </xf>
    <xf numFmtId="187" fontId="12" fillId="0" borderId="3" xfId="3" applyNumberFormat="1" applyFont="1" applyBorder="1"/>
    <xf numFmtId="0" fontId="6" fillId="0" borderId="13" xfId="2" applyFont="1" applyBorder="1" applyAlignment="1">
      <alignment horizontal="center" textRotation="180"/>
    </xf>
    <xf numFmtId="0" fontId="6" fillId="0" borderId="15" xfId="2" applyFont="1" applyBorder="1"/>
    <xf numFmtId="187" fontId="6" fillId="0" borderId="15" xfId="3" applyNumberFormat="1" applyFont="1" applyBorder="1"/>
    <xf numFmtId="187" fontId="12" fillId="0" borderId="3" xfId="3" applyNumberFormat="1" applyFont="1" applyBorder="1" applyAlignment="1"/>
    <xf numFmtId="43" fontId="12" fillId="0" borderId="3" xfId="3" applyFont="1" applyBorder="1" applyAlignment="1">
      <alignment horizontal="left"/>
    </xf>
    <xf numFmtId="188" fontId="12" fillId="0" borderId="3" xfId="3" applyNumberFormat="1" applyFont="1" applyBorder="1" applyAlignment="1">
      <alignment vertical="center" shrinkToFit="1"/>
    </xf>
    <xf numFmtId="0" fontId="12" fillId="0" borderId="1" xfId="2" applyFont="1" applyBorder="1" applyAlignment="1">
      <alignment horizontal="center"/>
    </xf>
    <xf numFmtId="187" fontId="12" fillId="0" borderId="1" xfId="3" applyNumberFormat="1" applyFont="1" applyBorder="1"/>
    <xf numFmtId="43" fontId="12" fillId="0" borderId="1" xfId="3" applyFont="1" applyBorder="1" applyAlignment="1">
      <alignment vertical="center" shrinkToFit="1"/>
    </xf>
    <xf numFmtId="0" fontId="12" fillId="0" borderId="1" xfId="2" applyFont="1" applyBorder="1" applyAlignment="1">
      <alignment horizontal="right"/>
    </xf>
    <xf numFmtId="0" fontId="8" fillId="0" borderId="3" xfId="2" applyFont="1" applyBorder="1" applyAlignment="1">
      <alignment horizontal="left" vertical="center" shrinkToFit="1"/>
    </xf>
    <xf numFmtId="0" fontId="14" fillId="0" borderId="1" xfId="2" applyFont="1" applyBorder="1" applyAlignment="1">
      <alignment horizontal="center"/>
    </xf>
    <xf numFmtId="0" fontId="14" fillId="0" borderId="2" xfId="2" applyFont="1" applyBorder="1" applyAlignment="1">
      <alignment horizontal="center"/>
    </xf>
    <xf numFmtId="0" fontId="6" fillId="0" borderId="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6" fillId="0" borderId="1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6" fillId="0" borderId="9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0" xfId="2" applyFont="1" applyBorder="1" applyAlignment="1">
      <alignment horizontal="left" vertical="center" shrinkToFit="1"/>
    </xf>
    <xf numFmtId="0" fontId="8" fillId="0" borderId="3" xfId="4" applyFont="1" applyBorder="1"/>
    <xf numFmtId="0" fontId="8" fillId="0" borderId="2" xfId="4" applyFont="1" applyBorder="1"/>
    <xf numFmtId="187" fontId="7" fillId="0" borderId="2" xfId="3" applyNumberFormat="1" applyFont="1" applyBorder="1" applyAlignment="1">
      <alignment horizontal="center" vertical="center" shrinkToFit="1"/>
    </xf>
    <xf numFmtId="0" fontId="6" fillId="0" borderId="3" xfId="0" applyFont="1" applyBorder="1"/>
    <xf numFmtId="0" fontId="8" fillId="0" borderId="1" xfId="2" applyFont="1" applyBorder="1" applyAlignment="1">
      <alignment horizontal="center" vertical="center" textRotation="90" shrinkToFit="1"/>
    </xf>
    <xf numFmtId="0" fontId="8" fillId="0" borderId="3" xfId="2" applyFont="1" applyBorder="1" applyAlignment="1">
      <alignment horizontal="center" vertical="center" textRotation="90" shrinkToFit="1"/>
    </xf>
    <xf numFmtId="0" fontId="8" fillId="0" borderId="2" xfId="2" applyFont="1" applyBorder="1" applyAlignment="1">
      <alignment horizontal="center" vertical="center" textRotation="90" shrinkToFit="1"/>
    </xf>
    <xf numFmtId="0" fontId="7" fillId="0" borderId="2" xfId="2" applyFont="1" applyBorder="1" applyAlignment="1">
      <alignment horizontal="center" vertical="center" shrinkToFit="1"/>
    </xf>
    <xf numFmtId="0" fontId="15" fillId="0" borderId="3" xfId="0" applyFont="1" applyBorder="1"/>
    <xf numFmtId="0" fontId="15" fillId="0" borderId="0" xfId="0" applyFont="1"/>
    <xf numFmtId="0" fontId="15" fillId="0" borderId="0" xfId="0" applyFont="1" applyBorder="1"/>
    <xf numFmtId="0" fontId="15" fillId="0" borderId="6" xfId="0" applyFont="1" applyBorder="1"/>
    <xf numFmtId="0" fontId="15" fillId="0" borderId="2" xfId="0" applyFont="1" applyBorder="1"/>
    <xf numFmtId="0" fontId="15" fillId="0" borderId="1" xfId="0" applyFont="1" applyBorder="1"/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43" fontId="6" fillId="0" borderId="3" xfId="3" applyFont="1" applyBorder="1" applyAlignment="1">
      <alignment horizontal="center" vertical="center"/>
    </xf>
    <xf numFmtId="43" fontId="4" fillId="0" borderId="3" xfId="3" applyFont="1" applyBorder="1" applyAlignment="1">
      <alignment horizontal="center" vertical="center"/>
    </xf>
    <xf numFmtId="43" fontId="5" fillId="0" borderId="4" xfId="3" applyFont="1" applyBorder="1" applyAlignment="1">
      <alignment vertical="center" shrinkToFit="1"/>
    </xf>
    <xf numFmtId="2" fontId="4" fillId="0" borderId="3" xfId="2" applyNumberFormat="1" applyFont="1" applyBorder="1" applyAlignment="1">
      <alignment horizontal="right"/>
    </xf>
    <xf numFmtId="2" fontId="5" fillId="0" borderId="4" xfId="2" applyNumberFormat="1" applyFont="1" applyBorder="1" applyAlignment="1">
      <alignment horizontal="right"/>
    </xf>
    <xf numFmtId="187" fontId="5" fillId="0" borderId="4" xfId="3" applyNumberFormat="1" applyFont="1" applyBorder="1"/>
    <xf numFmtId="0" fontId="6" fillId="0" borderId="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/>
    </xf>
    <xf numFmtId="0" fontId="6" fillId="0" borderId="0" xfId="2" applyFont="1" applyBorder="1" applyAlignment="1">
      <alignment horizontal="left" vertical="center" shrinkToFit="1"/>
    </xf>
    <xf numFmtId="0" fontId="7" fillId="0" borderId="0" xfId="2" applyFont="1" applyAlignment="1">
      <alignment horizontal="center"/>
    </xf>
    <xf numFmtId="0" fontId="6" fillId="0" borderId="1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9" fillId="0" borderId="3" xfId="4" applyFont="1" applyBorder="1"/>
    <xf numFmtId="187" fontId="6" fillId="0" borderId="3" xfId="5" applyNumberFormat="1" applyFont="1" applyBorder="1"/>
    <xf numFmtId="0" fontId="6" fillId="0" borderId="2" xfId="0" applyFont="1" applyBorder="1"/>
    <xf numFmtId="0" fontId="6" fillId="0" borderId="0" xfId="0" applyFont="1"/>
    <xf numFmtId="0" fontId="9" fillId="0" borderId="3" xfId="0" applyFont="1" applyBorder="1"/>
    <xf numFmtId="0" fontId="6" fillId="0" borderId="3" xfId="0" applyFont="1" applyFill="1" applyBorder="1"/>
    <xf numFmtId="0" fontId="6" fillId="0" borderId="1" xfId="0" applyFont="1" applyBorder="1"/>
    <xf numFmtId="0" fontId="6" fillId="0" borderId="3" xfId="0" applyFont="1" applyBorder="1" applyAlignment="1">
      <alignment horizontal="center"/>
    </xf>
    <xf numFmtId="0" fontId="6" fillId="0" borderId="1" xfId="4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Border="1"/>
    <xf numFmtId="0" fontId="15" fillId="0" borderId="15" xfId="0" applyFont="1" applyBorder="1"/>
    <xf numFmtId="0" fontId="6" fillId="0" borderId="15" xfId="0" applyFont="1" applyBorder="1"/>
    <xf numFmtId="0" fontId="8" fillId="0" borderId="13" xfId="2" applyFont="1" applyBorder="1" applyAlignment="1">
      <alignment horizontal="center" vertical="center" shrinkToFit="1"/>
    </xf>
    <xf numFmtId="0" fontId="8" fillId="0" borderId="13" xfId="4" applyFont="1" applyBorder="1"/>
    <xf numFmtId="0" fontId="15" fillId="0" borderId="13" xfId="0" applyFont="1" applyBorder="1"/>
    <xf numFmtId="0" fontId="6" fillId="0" borderId="13" xfId="0" applyFont="1" applyBorder="1"/>
    <xf numFmtId="187" fontId="16" fillId="0" borderId="1" xfId="5" applyNumberFormat="1" applyFont="1" applyBorder="1"/>
    <xf numFmtId="3" fontId="6" fillId="0" borderId="1" xfId="0" applyNumberFormat="1" applyFont="1" applyBorder="1" applyAlignment="1">
      <alignment horizontal="center"/>
    </xf>
    <xf numFmtId="0" fontId="15" fillId="0" borderId="0" xfId="0" applyFont="1" applyAlignment="1">
      <alignment textRotation="180"/>
    </xf>
    <xf numFmtId="0" fontId="15" fillId="0" borderId="0" xfId="0" applyFont="1" applyBorder="1" applyAlignment="1">
      <alignment textRotation="180"/>
    </xf>
    <xf numFmtId="0" fontId="15" fillId="0" borderId="13" xfId="0" applyFont="1" applyBorder="1" applyAlignment="1">
      <alignment textRotation="180"/>
    </xf>
    <xf numFmtId="0" fontId="6" fillId="0" borderId="11" xfId="4" applyFont="1" applyBorder="1"/>
    <xf numFmtId="187" fontId="6" fillId="0" borderId="1" xfId="5" applyNumberFormat="1" applyFont="1" applyBorder="1"/>
    <xf numFmtId="0" fontId="6" fillId="0" borderId="1" xfId="2" applyFont="1" applyBorder="1" applyAlignment="1">
      <alignment horizontal="left" vertical="center" shrinkToFit="1"/>
    </xf>
    <xf numFmtId="187" fontId="6" fillId="0" borderId="1" xfId="5" applyNumberFormat="1" applyFont="1" applyBorder="1" applyAlignment="1">
      <alignment horizontal="center"/>
    </xf>
    <xf numFmtId="187" fontId="6" fillId="0" borderId="3" xfId="3" applyNumberFormat="1" applyFont="1" applyBorder="1" applyAlignment="1">
      <alignment horizontal="left" vertical="center" shrinkToFit="1"/>
    </xf>
    <xf numFmtId="187" fontId="6" fillId="0" borderId="2" xfId="5" applyNumberFormat="1" applyFont="1" applyBorder="1"/>
    <xf numFmtId="187" fontId="6" fillId="0" borderId="11" xfId="3" applyNumberFormat="1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187" fontId="6" fillId="0" borderId="5" xfId="3" applyNumberFormat="1" applyFont="1" applyBorder="1" applyAlignment="1">
      <alignment horizontal="center" vertical="center" shrinkToFit="1"/>
    </xf>
    <xf numFmtId="0" fontId="6" fillId="0" borderId="6" xfId="2" applyFont="1" applyBorder="1" applyAlignment="1">
      <alignment horizontal="center" vertical="center" shrinkToFit="1"/>
    </xf>
    <xf numFmtId="187" fontId="6" fillId="0" borderId="14" xfId="3" applyNumberFormat="1" applyFont="1" applyBorder="1" applyAlignment="1">
      <alignment horizontal="center" vertical="center" shrinkToFit="1"/>
    </xf>
    <xf numFmtId="0" fontId="6" fillId="0" borderId="12" xfId="2" applyFont="1" applyBorder="1" applyAlignment="1">
      <alignment horizontal="center" vertical="center" shrinkToFit="1"/>
    </xf>
    <xf numFmtId="187" fontId="7" fillId="0" borderId="3" xfId="3" applyNumberFormat="1" applyFont="1" applyBorder="1" applyAlignment="1">
      <alignment horizontal="center" vertical="center" shrinkToFit="1"/>
    </xf>
    <xf numFmtId="0" fontId="7" fillId="0" borderId="3" xfId="2" applyFont="1" applyBorder="1" applyAlignment="1">
      <alignment horizontal="center" vertical="center" shrinkToFit="1"/>
    </xf>
    <xf numFmtId="0" fontId="6" fillId="0" borderId="1" xfId="2" applyFont="1" applyBorder="1" applyAlignment="1">
      <alignment vertical="center" shrinkToFit="1"/>
    </xf>
    <xf numFmtId="0" fontId="6" fillId="0" borderId="1" xfId="4" applyFont="1" applyBorder="1" applyAlignment="1">
      <alignment horizontal="left"/>
    </xf>
    <xf numFmtId="0" fontId="6" fillId="0" borderId="3" xfId="4" applyFont="1" applyBorder="1" applyAlignment="1">
      <alignment horizontal="left"/>
    </xf>
    <xf numFmtId="0" fontId="6" fillId="0" borderId="2" xfId="4" applyFont="1" applyBorder="1" applyAlignment="1">
      <alignment horizontal="left"/>
    </xf>
    <xf numFmtId="187" fontId="6" fillId="0" borderId="1" xfId="3" applyNumberFormat="1" applyFont="1" applyBorder="1"/>
    <xf numFmtId="187" fontId="6" fillId="0" borderId="3" xfId="3" applyNumberFormat="1" applyFont="1" applyBorder="1"/>
    <xf numFmtId="0" fontId="6" fillId="0" borderId="2" xfId="2" applyFont="1" applyBorder="1" applyAlignment="1">
      <alignment horizontal="left"/>
    </xf>
    <xf numFmtId="0" fontId="9" fillId="0" borderId="13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1" fontId="6" fillId="0" borderId="0" xfId="2" applyNumberFormat="1" applyFont="1" applyBorder="1" applyAlignment="1">
      <alignment horizontal="center" vertical="center" textRotation="180" shrinkToFit="1"/>
    </xf>
    <xf numFmtId="0" fontId="6" fillId="0" borderId="13" xfId="2" applyFont="1" applyBorder="1" applyAlignment="1">
      <alignment horizontal="center" vertical="center" textRotation="180" shrinkToFit="1"/>
    </xf>
    <xf numFmtId="3" fontId="6" fillId="0" borderId="3" xfId="0" applyNumberFormat="1" applyFont="1" applyBorder="1" applyAlignment="1">
      <alignment horizontal="center"/>
    </xf>
    <xf numFmtId="0" fontId="6" fillId="0" borderId="2" xfId="0" applyFont="1" applyFill="1" applyBorder="1"/>
    <xf numFmtId="0" fontId="15" fillId="0" borderId="4" xfId="0" applyFont="1" applyBorder="1"/>
    <xf numFmtId="0" fontId="6" fillId="0" borderId="4" xfId="0" applyFont="1" applyBorder="1"/>
    <xf numFmtId="1" fontId="17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0" xfId="0" applyFont="1"/>
    <xf numFmtId="0" fontId="7" fillId="0" borderId="1" xfId="2" applyFont="1" applyBorder="1" applyAlignment="1">
      <alignment horizontal="center" vertical="center" shrinkToFit="1"/>
    </xf>
    <xf numFmtId="187" fontId="7" fillId="0" borderId="1" xfId="3" applyNumberFormat="1" applyFont="1" applyBorder="1" applyAlignment="1">
      <alignment horizontal="center" vertical="center" shrinkToFit="1"/>
    </xf>
    <xf numFmtId="0" fontId="7" fillId="0" borderId="4" xfId="2" applyFont="1" applyBorder="1" applyAlignment="1">
      <alignment horizontal="center" vertical="center" textRotation="90" shrinkToFit="1"/>
    </xf>
    <xf numFmtId="187" fontId="7" fillId="0" borderId="4" xfId="0" applyNumberFormat="1" applyFont="1" applyBorder="1"/>
    <xf numFmtId="0" fontId="7" fillId="0" borderId="0" xfId="2" applyFont="1" applyBorder="1" applyAlignment="1">
      <alignment horizontal="right" vertical="center" shrinkToFit="1"/>
    </xf>
    <xf numFmtId="0" fontId="7" fillId="0" borderId="4" xfId="2" applyFont="1" applyBorder="1" applyAlignment="1">
      <alignment horizontal="center" vertical="center" textRotation="180" shrinkToFit="1"/>
    </xf>
    <xf numFmtId="0" fontId="7" fillId="0" borderId="4" xfId="2" applyFont="1" applyBorder="1" applyAlignment="1">
      <alignment horizontal="right"/>
    </xf>
    <xf numFmtId="0" fontId="7" fillId="0" borderId="2" xfId="4" applyFont="1" applyBorder="1" applyAlignment="1">
      <alignment horizontal="center"/>
    </xf>
    <xf numFmtId="188" fontId="4" fillId="0" borderId="3" xfId="3" applyNumberFormat="1" applyFont="1" applyBorder="1" applyAlignment="1">
      <alignment horizontal="right"/>
    </xf>
    <xf numFmtId="4" fontId="4" fillId="0" borderId="3" xfId="2" applyNumberFormat="1" applyFont="1" applyBorder="1" applyAlignment="1">
      <alignment horizontal="right"/>
    </xf>
    <xf numFmtId="43" fontId="5" fillId="0" borderId="4" xfId="3" applyFont="1" applyBorder="1" applyAlignment="1">
      <alignment horizontal="right"/>
    </xf>
    <xf numFmtId="187" fontId="5" fillId="0" borderId="4" xfId="2" applyNumberFormat="1" applyFont="1" applyBorder="1" applyAlignment="1">
      <alignment horizontal="right"/>
    </xf>
    <xf numFmtId="43" fontId="5" fillId="0" borderId="4" xfId="3" applyFont="1" applyBorder="1" applyAlignment="1">
      <alignment horizontal="right" vertical="center" shrinkToFit="1"/>
    </xf>
    <xf numFmtId="43" fontId="5" fillId="0" borderId="4" xfId="3" applyFont="1" applyBorder="1" applyAlignment="1">
      <alignment horizontal="center" vertical="center"/>
    </xf>
    <xf numFmtId="43" fontId="4" fillId="0" borderId="3" xfId="3" applyFont="1" applyBorder="1" applyAlignment="1">
      <alignment horizontal="right" vertical="center" shrinkToFit="1"/>
    </xf>
    <xf numFmtId="43" fontId="5" fillId="0" borderId="16" xfId="3" applyFont="1" applyBorder="1" applyAlignment="1">
      <alignment vertical="center" shrinkToFit="1"/>
    </xf>
    <xf numFmtId="2" fontId="5" fillId="0" borderId="16" xfId="2" applyNumberFormat="1" applyFont="1" applyBorder="1" applyAlignment="1">
      <alignment horizontal="right"/>
    </xf>
    <xf numFmtId="187" fontId="5" fillId="0" borderId="16" xfId="3" applyNumberFormat="1" applyFont="1" applyBorder="1"/>
    <xf numFmtId="0" fontId="7" fillId="0" borderId="1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19" fillId="0" borderId="3" xfId="0" applyFont="1" applyBorder="1"/>
    <xf numFmtId="0" fontId="20" fillId="0" borderId="1" xfId="2" applyFont="1" applyBorder="1" applyAlignment="1">
      <alignment horizontal="center"/>
    </xf>
    <xf numFmtId="0" fontId="7" fillId="0" borderId="0" xfId="2" applyFont="1" applyBorder="1" applyAlignment="1">
      <alignment horizontal="left" vertical="center" shrinkToFit="1"/>
    </xf>
    <xf numFmtId="0" fontId="6" fillId="0" borderId="2" xfId="2" applyFont="1" applyBorder="1" applyAlignment="1">
      <alignment horizontal="center" vertical="center" shrinkToFit="1"/>
    </xf>
    <xf numFmtId="0" fontId="9" fillId="0" borderId="0" xfId="2" applyFont="1" applyBorder="1" applyAlignment="1">
      <alignment horizontal="center" vertical="center" textRotation="180" shrinkToFit="1"/>
    </xf>
    <xf numFmtId="0" fontId="9" fillId="0" borderId="1" xfId="4" applyFont="1" applyBorder="1"/>
    <xf numFmtId="0" fontId="5" fillId="0" borderId="0" xfId="2" applyFont="1" applyBorder="1" applyAlignment="1">
      <alignment horizontal="center" vertical="center" shrinkToFit="1"/>
    </xf>
    <xf numFmtId="0" fontId="5" fillId="0" borderId="0" xfId="2" applyFont="1" applyBorder="1" applyAlignment="1">
      <alignment horizontal="left" vertical="center" shrinkToFit="1"/>
    </xf>
    <xf numFmtId="0" fontId="5" fillId="0" borderId="0" xfId="4" applyFont="1" applyBorder="1"/>
    <xf numFmtId="0" fontId="5" fillId="0" borderId="0" xfId="2" applyFont="1" applyBorder="1" applyAlignment="1">
      <alignment horizontal="left"/>
    </xf>
    <xf numFmtId="187" fontId="6" fillId="0" borderId="13" xfId="3" applyNumberFormat="1" applyFont="1" applyBorder="1" applyAlignment="1">
      <alignment horizontal="center"/>
    </xf>
    <xf numFmtId="0" fontId="6" fillId="0" borderId="0" xfId="4" applyFont="1" applyAlignment="1">
      <alignment horizontal="right" textRotation="180"/>
    </xf>
    <xf numFmtId="0" fontId="5" fillId="0" borderId="0" xfId="4" applyFont="1"/>
    <xf numFmtId="0" fontId="4" fillId="0" borderId="0" xfId="4" applyFont="1"/>
    <xf numFmtId="0" fontId="6" fillId="0" borderId="1" xfId="2" applyFont="1" applyBorder="1" applyAlignment="1">
      <alignment horizontal="center" vertical="center" shrinkToFit="1"/>
    </xf>
    <xf numFmtId="0" fontId="7" fillId="0" borderId="0" xfId="2" applyFont="1" applyAlignment="1">
      <alignment horizontal="center"/>
    </xf>
    <xf numFmtId="0" fontId="13" fillId="0" borderId="0" xfId="0" applyFont="1"/>
    <xf numFmtId="0" fontId="13" fillId="0" borderId="3" xfId="0" applyFont="1" applyBorder="1"/>
    <xf numFmtId="0" fontId="13" fillId="0" borderId="2" xfId="0" applyFont="1" applyBorder="1"/>
    <xf numFmtId="0" fontId="5" fillId="0" borderId="1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18" fillId="0" borderId="0" xfId="2" applyFont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4" xfId="2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7" fillId="0" borderId="2" xfId="2" applyFont="1" applyBorder="1" applyAlignment="1">
      <alignment horizontal="center" vertical="center" shrinkToFit="1"/>
    </xf>
    <xf numFmtId="0" fontId="7" fillId="0" borderId="0" xfId="2" applyFont="1" applyBorder="1" applyAlignment="1">
      <alignment horizontal="left" vertical="center" shrinkToFit="1"/>
    </xf>
    <xf numFmtId="0" fontId="5" fillId="0" borderId="0" xfId="2" applyFont="1" applyAlignment="1">
      <alignment horizontal="center"/>
    </xf>
    <xf numFmtId="0" fontId="7" fillId="0" borderId="8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5" fillId="0" borderId="0" xfId="2" applyFont="1" applyBorder="1" applyAlignment="1">
      <alignment horizontal="left" vertical="center" shrinkToFit="1"/>
    </xf>
    <xf numFmtId="0" fontId="6" fillId="0" borderId="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/>
    </xf>
    <xf numFmtId="0" fontId="21" fillId="0" borderId="0" xfId="0" applyFont="1" applyAlignment="1">
      <alignment horizontal="center"/>
    </xf>
    <xf numFmtId="0" fontId="7" fillId="0" borderId="0" xfId="2" applyFont="1" applyAlignment="1">
      <alignment horizontal="center"/>
    </xf>
  </cellXfs>
  <cellStyles count="6">
    <cellStyle name="Comma 2" xfId="5" xr:uid="{00000000-0005-0000-0000-000000000000}"/>
    <cellStyle name="Comma 3" xfId="3" xr:uid="{00000000-0005-0000-0000-000001000000}"/>
    <cellStyle name="Normal 2" xfId="4" xr:uid="{00000000-0005-0000-0000-000002000000}"/>
    <cellStyle name="Normal 3" xfId="2" xr:uid="{00000000-0005-0000-0000-000003000000}"/>
    <cellStyle name="Normal 4" xfId="1" xr:uid="{00000000-0005-0000-0000-000004000000}"/>
    <cellStyle name="ปกติ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15875</xdr:colOff>
      <xdr:row>13</xdr:row>
      <xdr:rowOff>127000</xdr:rowOff>
    </xdr:from>
    <xdr:to>
      <xdr:col>15</xdr:col>
      <xdr:colOff>277812</xdr:colOff>
      <xdr:row>13</xdr:row>
      <xdr:rowOff>127000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2BB5BF83-E5DB-4531-974C-84391BF35E67}"/>
            </a:ext>
          </a:extLst>
        </xdr:cNvPr>
        <xdr:cNvCxnSpPr/>
      </xdr:nvCxnSpPr>
      <xdr:spPr>
        <a:xfrm>
          <a:off x="8024813" y="3262313"/>
          <a:ext cx="83343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23812</xdr:colOff>
      <xdr:row>16</xdr:row>
      <xdr:rowOff>142875</xdr:rowOff>
    </xdr:from>
    <xdr:to>
      <xdr:col>18</xdr:col>
      <xdr:colOff>7937</xdr:colOff>
      <xdr:row>16</xdr:row>
      <xdr:rowOff>142875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3B180F25-02CB-41E0-BD4E-E45120E2C629}"/>
            </a:ext>
          </a:extLst>
        </xdr:cNvPr>
        <xdr:cNvCxnSpPr/>
      </xdr:nvCxnSpPr>
      <xdr:spPr>
        <a:xfrm>
          <a:off x="8604250" y="3992563"/>
          <a:ext cx="857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15875</xdr:colOff>
      <xdr:row>19</xdr:row>
      <xdr:rowOff>127000</xdr:rowOff>
    </xdr:from>
    <xdr:to>
      <xdr:col>17</xdr:col>
      <xdr:colOff>269875</xdr:colOff>
      <xdr:row>19</xdr:row>
      <xdr:rowOff>134937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E969B0E6-82E2-464C-9A69-49D95516E120}"/>
            </a:ext>
          </a:extLst>
        </xdr:cNvPr>
        <xdr:cNvCxnSpPr/>
      </xdr:nvCxnSpPr>
      <xdr:spPr>
        <a:xfrm flipV="1">
          <a:off x="8596313" y="4691063"/>
          <a:ext cx="841375" cy="793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7937</xdr:colOff>
      <xdr:row>22</xdr:row>
      <xdr:rowOff>142875</xdr:rowOff>
    </xdr:from>
    <xdr:to>
      <xdr:col>18</xdr:col>
      <xdr:colOff>0</xdr:colOff>
      <xdr:row>22</xdr:row>
      <xdr:rowOff>142875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42C8EB8F-0B49-480F-940E-67639D3BE6F1}"/>
            </a:ext>
          </a:extLst>
        </xdr:cNvPr>
        <xdr:cNvCxnSpPr/>
      </xdr:nvCxnSpPr>
      <xdr:spPr>
        <a:xfrm>
          <a:off x="8588375" y="5421313"/>
          <a:ext cx="86518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31750</xdr:colOff>
      <xdr:row>31</xdr:row>
      <xdr:rowOff>111125</xdr:rowOff>
    </xdr:from>
    <xdr:to>
      <xdr:col>17</xdr:col>
      <xdr:colOff>246062</xdr:colOff>
      <xdr:row>31</xdr:row>
      <xdr:rowOff>119062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80E496FC-C990-418D-8F5B-E9E700D08998}"/>
            </a:ext>
          </a:extLst>
        </xdr:cNvPr>
        <xdr:cNvCxnSpPr/>
      </xdr:nvCxnSpPr>
      <xdr:spPr>
        <a:xfrm>
          <a:off x="8612188" y="7627938"/>
          <a:ext cx="801687" cy="793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71437</xdr:colOff>
      <xdr:row>34</xdr:row>
      <xdr:rowOff>150812</xdr:rowOff>
    </xdr:from>
    <xdr:to>
      <xdr:col>17</xdr:col>
      <xdr:colOff>174625</xdr:colOff>
      <xdr:row>34</xdr:row>
      <xdr:rowOff>150812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79D318E4-B415-4921-8FD1-658F33981347}"/>
            </a:ext>
          </a:extLst>
        </xdr:cNvPr>
        <xdr:cNvCxnSpPr/>
      </xdr:nvCxnSpPr>
      <xdr:spPr>
        <a:xfrm>
          <a:off x="6096000" y="8382000"/>
          <a:ext cx="324643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31750</xdr:colOff>
      <xdr:row>37</xdr:row>
      <xdr:rowOff>95250</xdr:rowOff>
    </xdr:from>
    <xdr:to>
      <xdr:col>17</xdr:col>
      <xdr:colOff>150812</xdr:colOff>
      <xdr:row>37</xdr:row>
      <xdr:rowOff>95250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5731C48B-EBD4-47C4-B3A3-C8A85EB1D783}"/>
            </a:ext>
          </a:extLst>
        </xdr:cNvPr>
        <xdr:cNvCxnSpPr/>
      </xdr:nvCxnSpPr>
      <xdr:spPr>
        <a:xfrm>
          <a:off x="8612188" y="9040813"/>
          <a:ext cx="70643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71437</xdr:colOff>
      <xdr:row>40</xdr:row>
      <xdr:rowOff>134937</xdr:rowOff>
    </xdr:from>
    <xdr:to>
      <xdr:col>14</xdr:col>
      <xdr:colOff>214312</xdr:colOff>
      <xdr:row>40</xdr:row>
      <xdr:rowOff>134937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9E982D77-332F-4B87-A9F4-E6F1661232BC}"/>
            </a:ext>
          </a:extLst>
        </xdr:cNvPr>
        <xdr:cNvCxnSpPr/>
      </xdr:nvCxnSpPr>
      <xdr:spPr>
        <a:xfrm>
          <a:off x="7794625" y="9794875"/>
          <a:ext cx="714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31750</xdr:colOff>
      <xdr:row>44</xdr:row>
      <xdr:rowOff>119062</xdr:rowOff>
    </xdr:from>
    <xdr:to>
      <xdr:col>17</xdr:col>
      <xdr:colOff>119062</xdr:colOff>
      <xdr:row>44</xdr:row>
      <xdr:rowOff>127000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597B95F8-9D8D-468C-A4C7-3A2EA5841CA8}"/>
            </a:ext>
          </a:extLst>
        </xdr:cNvPr>
        <xdr:cNvCxnSpPr/>
      </xdr:nvCxnSpPr>
      <xdr:spPr>
        <a:xfrm>
          <a:off x="8612188" y="10731500"/>
          <a:ext cx="674687" cy="793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277812</xdr:colOff>
      <xdr:row>47</xdr:row>
      <xdr:rowOff>111125</xdr:rowOff>
    </xdr:from>
    <xdr:to>
      <xdr:col>9</xdr:col>
      <xdr:colOff>277812</xdr:colOff>
      <xdr:row>47</xdr:row>
      <xdr:rowOff>119062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F766A7BF-540E-4116-AC17-8A5443C919EE}"/>
            </a:ext>
          </a:extLst>
        </xdr:cNvPr>
        <xdr:cNvCxnSpPr/>
      </xdr:nvCxnSpPr>
      <xdr:spPr>
        <a:xfrm flipV="1">
          <a:off x="6858000" y="11437938"/>
          <a:ext cx="285750" cy="793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39687</xdr:colOff>
      <xdr:row>57</xdr:row>
      <xdr:rowOff>127000</xdr:rowOff>
    </xdr:from>
    <xdr:to>
      <xdr:col>17</xdr:col>
      <xdr:colOff>182562</xdr:colOff>
      <xdr:row>57</xdr:row>
      <xdr:rowOff>134937</xdr:rowOff>
    </xdr:to>
    <xdr:cxnSp macro="">
      <xdr:nvCxnSpPr>
        <xdr:cNvPr id="33" name="ลูกศรเชื่อมต่อแบบตรง 32">
          <a:extLst>
            <a:ext uri="{FF2B5EF4-FFF2-40B4-BE49-F238E27FC236}">
              <a16:creationId xmlns:a16="http://schemas.microsoft.com/office/drawing/2014/main" id="{24E7CA37-11BC-4B4D-98FA-3E07C085F306}"/>
            </a:ext>
          </a:extLst>
        </xdr:cNvPr>
        <xdr:cNvCxnSpPr/>
      </xdr:nvCxnSpPr>
      <xdr:spPr>
        <a:xfrm flipV="1">
          <a:off x="6064250" y="13930313"/>
          <a:ext cx="3286125" cy="793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60</xdr:row>
      <xdr:rowOff>111125</xdr:rowOff>
    </xdr:from>
    <xdr:to>
      <xdr:col>17</xdr:col>
      <xdr:colOff>166687</xdr:colOff>
      <xdr:row>60</xdr:row>
      <xdr:rowOff>111125</xdr:rowOff>
    </xdr:to>
    <xdr:cxnSp macro="">
      <xdr:nvCxnSpPr>
        <xdr:cNvPr id="35" name="ลูกศรเชื่อมต่อแบบตรง 34">
          <a:extLst>
            <a:ext uri="{FF2B5EF4-FFF2-40B4-BE49-F238E27FC236}">
              <a16:creationId xmlns:a16="http://schemas.microsoft.com/office/drawing/2014/main" id="{F67B16EF-E6A0-4E5A-83AE-477FFCDD9DC8}"/>
            </a:ext>
          </a:extLst>
        </xdr:cNvPr>
        <xdr:cNvCxnSpPr/>
      </xdr:nvCxnSpPr>
      <xdr:spPr>
        <a:xfrm>
          <a:off x="6119813" y="14628813"/>
          <a:ext cx="321468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55562</xdr:colOff>
      <xdr:row>63</xdr:row>
      <xdr:rowOff>119062</xdr:rowOff>
    </xdr:from>
    <xdr:to>
      <xdr:col>16</xdr:col>
      <xdr:colOff>0</xdr:colOff>
      <xdr:row>63</xdr:row>
      <xdr:rowOff>127000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id="{3178E10A-1372-43AE-814C-3AAF2A56F631}"/>
            </a:ext>
          </a:extLst>
        </xdr:cNvPr>
        <xdr:cNvCxnSpPr/>
      </xdr:nvCxnSpPr>
      <xdr:spPr>
        <a:xfrm>
          <a:off x="8064500" y="15351125"/>
          <a:ext cx="801688" cy="793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15875</xdr:colOff>
      <xdr:row>67</xdr:row>
      <xdr:rowOff>111125</xdr:rowOff>
    </xdr:from>
    <xdr:to>
      <xdr:col>12</xdr:col>
      <xdr:colOff>269875</xdr:colOff>
      <xdr:row>67</xdr:row>
      <xdr:rowOff>119062</xdr:rowOff>
    </xdr:to>
    <xdr:cxnSp macro="">
      <xdr:nvCxnSpPr>
        <xdr:cNvPr id="43" name="ลูกศรเชื่อมต่อแบบตรง 42">
          <a:extLst>
            <a:ext uri="{FF2B5EF4-FFF2-40B4-BE49-F238E27FC236}">
              <a16:creationId xmlns:a16="http://schemas.microsoft.com/office/drawing/2014/main" id="{6A9A0ED2-981C-4628-B18D-AAE1CC46B74A}"/>
            </a:ext>
          </a:extLst>
        </xdr:cNvPr>
        <xdr:cNvCxnSpPr/>
      </xdr:nvCxnSpPr>
      <xdr:spPr>
        <a:xfrm flipV="1">
          <a:off x="7167563" y="16295688"/>
          <a:ext cx="825500" cy="793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7937</xdr:colOff>
      <xdr:row>83</xdr:row>
      <xdr:rowOff>111125</xdr:rowOff>
    </xdr:from>
    <xdr:to>
      <xdr:col>13</xdr:col>
      <xdr:colOff>15875</xdr:colOff>
      <xdr:row>83</xdr:row>
      <xdr:rowOff>127000</xdr:rowOff>
    </xdr:to>
    <xdr:cxnSp macro="">
      <xdr:nvCxnSpPr>
        <xdr:cNvPr id="46" name="ลูกศรเชื่อมต่อแบบตรง 45">
          <a:extLst>
            <a:ext uri="{FF2B5EF4-FFF2-40B4-BE49-F238E27FC236}">
              <a16:creationId xmlns:a16="http://schemas.microsoft.com/office/drawing/2014/main" id="{D9416C18-F7EE-4139-B1A8-1244E21352D4}"/>
            </a:ext>
          </a:extLst>
        </xdr:cNvPr>
        <xdr:cNvCxnSpPr/>
      </xdr:nvCxnSpPr>
      <xdr:spPr>
        <a:xfrm>
          <a:off x="7731125" y="20200938"/>
          <a:ext cx="293688" cy="158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39687</xdr:colOff>
      <xdr:row>90</xdr:row>
      <xdr:rowOff>134937</xdr:rowOff>
    </xdr:from>
    <xdr:to>
      <xdr:col>17</xdr:col>
      <xdr:colOff>246062</xdr:colOff>
      <xdr:row>90</xdr:row>
      <xdr:rowOff>134938</xdr:rowOff>
    </xdr:to>
    <xdr:cxnSp macro="">
      <xdr:nvCxnSpPr>
        <xdr:cNvPr id="48" name="ลูกศรเชื่อมต่อแบบตรง 47">
          <a:extLst>
            <a:ext uri="{FF2B5EF4-FFF2-40B4-BE49-F238E27FC236}">
              <a16:creationId xmlns:a16="http://schemas.microsoft.com/office/drawing/2014/main" id="{727DD1DC-897B-42B1-8658-84C5D3B77EA3}"/>
            </a:ext>
          </a:extLst>
        </xdr:cNvPr>
        <xdr:cNvCxnSpPr/>
      </xdr:nvCxnSpPr>
      <xdr:spPr>
        <a:xfrm flipV="1">
          <a:off x="6064250" y="21891625"/>
          <a:ext cx="334962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93</xdr:row>
      <xdr:rowOff>119062</xdr:rowOff>
    </xdr:from>
    <xdr:to>
      <xdr:col>17</xdr:col>
      <xdr:colOff>230187</xdr:colOff>
      <xdr:row>93</xdr:row>
      <xdr:rowOff>127000</xdr:rowOff>
    </xdr:to>
    <xdr:cxnSp macro="">
      <xdr:nvCxnSpPr>
        <xdr:cNvPr id="52" name="ลูกศรเชื่อมต่อแบบตรง 51">
          <a:extLst>
            <a:ext uri="{FF2B5EF4-FFF2-40B4-BE49-F238E27FC236}">
              <a16:creationId xmlns:a16="http://schemas.microsoft.com/office/drawing/2014/main" id="{3A4EE648-05EC-49A7-B7E6-B3D6B758A011}"/>
            </a:ext>
          </a:extLst>
        </xdr:cNvPr>
        <xdr:cNvCxnSpPr/>
      </xdr:nvCxnSpPr>
      <xdr:spPr>
        <a:xfrm flipV="1">
          <a:off x="6072188" y="22590125"/>
          <a:ext cx="3325812" cy="793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111125</xdr:colOff>
      <xdr:row>96</xdr:row>
      <xdr:rowOff>158750</xdr:rowOff>
    </xdr:from>
    <xdr:to>
      <xdr:col>16</xdr:col>
      <xdr:colOff>254000</xdr:colOff>
      <xdr:row>96</xdr:row>
      <xdr:rowOff>158750</xdr:rowOff>
    </xdr:to>
    <xdr:cxnSp macro="">
      <xdr:nvCxnSpPr>
        <xdr:cNvPr id="56" name="ลูกศรเชื่อมต่อแบบตรง 55">
          <a:extLst>
            <a:ext uri="{FF2B5EF4-FFF2-40B4-BE49-F238E27FC236}">
              <a16:creationId xmlns:a16="http://schemas.microsoft.com/office/drawing/2014/main" id="{EDA4A8E8-BB98-4A9B-92EA-117EDCC2B6E5}"/>
            </a:ext>
          </a:extLst>
        </xdr:cNvPr>
        <xdr:cNvCxnSpPr/>
      </xdr:nvCxnSpPr>
      <xdr:spPr>
        <a:xfrm>
          <a:off x="8405813" y="23344188"/>
          <a:ext cx="714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79375</xdr:colOff>
      <xdr:row>108</xdr:row>
      <xdr:rowOff>142875</xdr:rowOff>
    </xdr:from>
    <xdr:to>
      <xdr:col>16</xdr:col>
      <xdr:colOff>230187</xdr:colOff>
      <xdr:row>108</xdr:row>
      <xdr:rowOff>142875</xdr:rowOff>
    </xdr:to>
    <xdr:cxnSp macro="">
      <xdr:nvCxnSpPr>
        <xdr:cNvPr id="58" name="ลูกศรเชื่อมต่อแบบตรง 57">
          <a:extLst>
            <a:ext uri="{FF2B5EF4-FFF2-40B4-BE49-F238E27FC236}">
              <a16:creationId xmlns:a16="http://schemas.microsoft.com/office/drawing/2014/main" id="{46893671-3252-4209-A57B-F34257AC4BF1}"/>
            </a:ext>
          </a:extLst>
        </xdr:cNvPr>
        <xdr:cNvCxnSpPr/>
      </xdr:nvCxnSpPr>
      <xdr:spPr>
        <a:xfrm>
          <a:off x="8374063" y="26281063"/>
          <a:ext cx="72231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79380</xdr:colOff>
      <xdr:row>110</xdr:row>
      <xdr:rowOff>142881</xdr:rowOff>
    </xdr:from>
    <xdr:to>
      <xdr:col>16</xdr:col>
      <xdr:colOff>230192</xdr:colOff>
      <xdr:row>110</xdr:row>
      <xdr:rowOff>142881</xdr:rowOff>
    </xdr:to>
    <xdr:cxnSp macro="">
      <xdr:nvCxnSpPr>
        <xdr:cNvPr id="59" name="ลูกศรเชื่อมต่อแบบตรง 58">
          <a:extLst>
            <a:ext uri="{FF2B5EF4-FFF2-40B4-BE49-F238E27FC236}">
              <a16:creationId xmlns:a16="http://schemas.microsoft.com/office/drawing/2014/main" id="{50DEC9CE-04EB-46CB-AB5A-D29BCE421BB5}"/>
            </a:ext>
          </a:extLst>
        </xdr:cNvPr>
        <xdr:cNvCxnSpPr/>
      </xdr:nvCxnSpPr>
      <xdr:spPr>
        <a:xfrm>
          <a:off x="8374068" y="26757319"/>
          <a:ext cx="72231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73020</xdr:colOff>
      <xdr:row>113</xdr:row>
      <xdr:rowOff>160335</xdr:rowOff>
    </xdr:from>
    <xdr:to>
      <xdr:col>16</xdr:col>
      <xdr:colOff>223832</xdr:colOff>
      <xdr:row>113</xdr:row>
      <xdr:rowOff>160335</xdr:rowOff>
    </xdr:to>
    <xdr:cxnSp macro="">
      <xdr:nvCxnSpPr>
        <xdr:cNvPr id="60" name="ลูกศรเชื่อมต่อแบบตรง 59">
          <a:extLst>
            <a:ext uri="{FF2B5EF4-FFF2-40B4-BE49-F238E27FC236}">
              <a16:creationId xmlns:a16="http://schemas.microsoft.com/office/drawing/2014/main" id="{75C6D0A7-DE1B-4B09-A913-3C430636690D}"/>
            </a:ext>
          </a:extLst>
        </xdr:cNvPr>
        <xdr:cNvCxnSpPr/>
      </xdr:nvCxnSpPr>
      <xdr:spPr>
        <a:xfrm>
          <a:off x="8367708" y="27489148"/>
          <a:ext cx="72231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87312</xdr:colOff>
      <xdr:row>116</xdr:row>
      <xdr:rowOff>127000</xdr:rowOff>
    </xdr:from>
    <xdr:to>
      <xdr:col>17</xdr:col>
      <xdr:colOff>190500</xdr:colOff>
      <xdr:row>116</xdr:row>
      <xdr:rowOff>127000</xdr:rowOff>
    </xdr:to>
    <xdr:cxnSp macro="">
      <xdr:nvCxnSpPr>
        <xdr:cNvPr id="62" name="ลูกศรเชื่อมต่อแบบตรง 61">
          <a:extLst>
            <a:ext uri="{FF2B5EF4-FFF2-40B4-BE49-F238E27FC236}">
              <a16:creationId xmlns:a16="http://schemas.microsoft.com/office/drawing/2014/main" id="{B8BB511D-194D-4E24-B75D-3FA060721653}"/>
            </a:ext>
          </a:extLst>
        </xdr:cNvPr>
        <xdr:cNvCxnSpPr/>
      </xdr:nvCxnSpPr>
      <xdr:spPr>
        <a:xfrm>
          <a:off x="6111875" y="28170188"/>
          <a:ext cx="324643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79375</xdr:colOff>
      <xdr:row>119</xdr:row>
      <xdr:rowOff>119062</xdr:rowOff>
    </xdr:from>
    <xdr:to>
      <xdr:col>8</xdr:col>
      <xdr:colOff>206375</xdr:colOff>
      <xdr:row>119</xdr:row>
      <xdr:rowOff>119062</xdr:rowOff>
    </xdr:to>
    <xdr:cxnSp macro="">
      <xdr:nvCxnSpPr>
        <xdr:cNvPr id="64" name="ลูกศรเชื่อมต่อแบบตรง 63">
          <a:extLst>
            <a:ext uri="{FF2B5EF4-FFF2-40B4-BE49-F238E27FC236}">
              <a16:creationId xmlns:a16="http://schemas.microsoft.com/office/drawing/2014/main" id="{C2D025C8-8E87-4E1F-B863-7B0C8A3C729C}"/>
            </a:ext>
          </a:extLst>
        </xdr:cNvPr>
        <xdr:cNvCxnSpPr/>
      </xdr:nvCxnSpPr>
      <xdr:spPr>
        <a:xfrm>
          <a:off x="6103938" y="28876625"/>
          <a:ext cx="6826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79375</xdr:colOff>
      <xdr:row>123</xdr:row>
      <xdr:rowOff>111125</xdr:rowOff>
    </xdr:from>
    <xdr:to>
      <xdr:col>13</xdr:col>
      <xdr:colOff>198437</xdr:colOff>
      <xdr:row>123</xdr:row>
      <xdr:rowOff>111125</xdr:rowOff>
    </xdr:to>
    <xdr:cxnSp macro="">
      <xdr:nvCxnSpPr>
        <xdr:cNvPr id="66" name="ลูกศรเชื่อมต่อแบบตรง 65">
          <a:extLst>
            <a:ext uri="{FF2B5EF4-FFF2-40B4-BE49-F238E27FC236}">
              <a16:creationId xmlns:a16="http://schemas.microsoft.com/office/drawing/2014/main" id="{A2B3D4F5-3670-43A6-A644-22F2F0E5192E}"/>
            </a:ext>
          </a:extLst>
        </xdr:cNvPr>
        <xdr:cNvCxnSpPr/>
      </xdr:nvCxnSpPr>
      <xdr:spPr>
        <a:xfrm>
          <a:off x="7516813" y="29821188"/>
          <a:ext cx="6905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134</xdr:row>
      <xdr:rowOff>111125</xdr:rowOff>
    </xdr:from>
    <xdr:to>
      <xdr:col>6</xdr:col>
      <xdr:colOff>277812</xdr:colOff>
      <xdr:row>134</xdr:row>
      <xdr:rowOff>127000</xdr:rowOff>
    </xdr:to>
    <xdr:cxnSp macro="">
      <xdr:nvCxnSpPr>
        <xdr:cNvPr id="68" name="ลูกศรเชื่อมต่อแบบตรง 67">
          <a:extLst>
            <a:ext uri="{FF2B5EF4-FFF2-40B4-BE49-F238E27FC236}">
              <a16:creationId xmlns:a16="http://schemas.microsoft.com/office/drawing/2014/main" id="{7D7AD917-4AE0-4650-9C86-8495FFD6A108}"/>
            </a:ext>
          </a:extLst>
        </xdr:cNvPr>
        <xdr:cNvCxnSpPr/>
      </xdr:nvCxnSpPr>
      <xdr:spPr>
        <a:xfrm flipV="1">
          <a:off x="6024563" y="32567563"/>
          <a:ext cx="277812" cy="158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143</xdr:row>
      <xdr:rowOff>119062</xdr:rowOff>
    </xdr:from>
    <xdr:to>
      <xdr:col>17</xdr:col>
      <xdr:colOff>119062</xdr:colOff>
      <xdr:row>143</xdr:row>
      <xdr:rowOff>119063</xdr:rowOff>
    </xdr:to>
    <xdr:cxnSp macro="">
      <xdr:nvCxnSpPr>
        <xdr:cNvPr id="70" name="ลูกศรเชื่อมต่อแบบตรง 69">
          <a:extLst>
            <a:ext uri="{FF2B5EF4-FFF2-40B4-BE49-F238E27FC236}">
              <a16:creationId xmlns:a16="http://schemas.microsoft.com/office/drawing/2014/main" id="{6E588CEA-3A81-460F-93B9-A1FA83FF87C9}"/>
            </a:ext>
          </a:extLst>
        </xdr:cNvPr>
        <xdr:cNvCxnSpPr/>
      </xdr:nvCxnSpPr>
      <xdr:spPr>
        <a:xfrm flipV="1">
          <a:off x="6119813" y="34813875"/>
          <a:ext cx="3167062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15875</xdr:colOff>
      <xdr:row>149</xdr:row>
      <xdr:rowOff>134937</xdr:rowOff>
    </xdr:from>
    <xdr:to>
      <xdr:col>11</xdr:col>
      <xdr:colOff>254000</xdr:colOff>
      <xdr:row>149</xdr:row>
      <xdr:rowOff>134937</xdr:rowOff>
    </xdr:to>
    <xdr:cxnSp macro="">
      <xdr:nvCxnSpPr>
        <xdr:cNvPr id="73" name="ลูกศรเชื่อมต่อแบบตรง 72">
          <a:extLst>
            <a:ext uri="{FF2B5EF4-FFF2-40B4-BE49-F238E27FC236}">
              <a16:creationId xmlns:a16="http://schemas.microsoft.com/office/drawing/2014/main" id="{10861741-DB8A-4F2E-B06D-7986900F3E1A}"/>
            </a:ext>
          </a:extLst>
        </xdr:cNvPr>
        <xdr:cNvCxnSpPr/>
      </xdr:nvCxnSpPr>
      <xdr:spPr>
        <a:xfrm>
          <a:off x="7453313" y="36258500"/>
          <a:ext cx="2381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39687</xdr:colOff>
      <xdr:row>162</xdr:row>
      <xdr:rowOff>111125</xdr:rowOff>
    </xdr:from>
    <xdr:to>
      <xdr:col>12</xdr:col>
      <xdr:colOff>182562</xdr:colOff>
      <xdr:row>162</xdr:row>
      <xdr:rowOff>111125</xdr:rowOff>
    </xdr:to>
    <xdr:cxnSp macro="">
      <xdr:nvCxnSpPr>
        <xdr:cNvPr id="75" name="ลูกศรเชื่อมต่อแบบตรง 74">
          <a:extLst>
            <a:ext uri="{FF2B5EF4-FFF2-40B4-BE49-F238E27FC236}">
              <a16:creationId xmlns:a16="http://schemas.microsoft.com/office/drawing/2014/main" id="{D2B5071E-8AD9-4017-AC81-A7B74EF1DF2D}"/>
            </a:ext>
          </a:extLst>
        </xdr:cNvPr>
        <xdr:cNvCxnSpPr/>
      </xdr:nvCxnSpPr>
      <xdr:spPr>
        <a:xfrm>
          <a:off x="6905625" y="39457313"/>
          <a:ext cx="10001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55562</xdr:colOff>
      <xdr:row>168</xdr:row>
      <xdr:rowOff>119062</xdr:rowOff>
    </xdr:from>
    <xdr:to>
      <xdr:col>17</xdr:col>
      <xdr:colOff>166687</xdr:colOff>
      <xdr:row>168</xdr:row>
      <xdr:rowOff>119062</xdr:rowOff>
    </xdr:to>
    <xdr:cxnSp macro="">
      <xdr:nvCxnSpPr>
        <xdr:cNvPr id="77" name="ลูกศรเชื่อมต่อแบบตรง 76">
          <a:extLst>
            <a:ext uri="{FF2B5EF4-FFF2-40B4-BE49-F238E27FC236}">
              <a16:creationId xmlns:a16="http://schemas.microsoft.com/office/drawing/2014/main" id="{B6F1FB5A-6472-495C-9722-6FE54E872CB4}"/>
            </a:ext>
          </a:extLst>
        </xdr:cNvPr>
        <xdr:cNvCxnSpPr/>
      </xdr:nvCxnSpPr>
      <xdr:spPr>
        <a:xfrm>
          <a:off x="6080125" y="40894000"/>
          <a:ext cx="3254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31750</xdr:colOff>
      <xdr:row>172</xdr:row>
      <xdr:rowOff>119062</xdr:rowOff>
    </xdr:from>
    <xdr:to>
      <xdr:col>17</xdr:col>
      <xdr:colOff>190500</xdr:colOff>
      <xdr:row>172</xdr:row>
      <xdr:rowOff>119062</xdr:rowOff>
    </xdr:to>
    <xdr:cxnSp macro="">
      <xdr:nvCxnSpPr>
        <xdr:cNvPr id="79" name="ลูกศรเชื่อมต่อแบบตรง 78">
          <a:extLst>
            <a:ext uri="{FF2B5EF4-FFF2-40B4-BE49-F238E27FC236}">
              <a16:creationId xmlns:a16="http://schemas.microsoft.com/office/drawing/2014/main" id="{23139493-93CD-4D92-9F63-5C935E11F191}"/>
            </a:ext>
          </a:extLst>
        </xdr:cNvPr>
        <xdr:cNvCxnSpPr/>
      </xdr:nvCxnSpPr>
      <xdr:spPr>
        <a:xfrm>
          <a:off x="6056313" y="41846500"/>
          <a:ext cx="330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87312</xdr:colOff>
      <xdr:row>186</xdr:row>
      <xdr:rowOff>127000</xdr:rowOff>
    </xdr:from>
    <xdr:to>
      <xdr:col>17</xdr:col>
      <xdr:colOff>238125</xdr:colOff>
      <xdr:row>186</xdr:row>
      <xdr:rowOff>127000</xdr:rowOff>
    </xdr:to>
    <xdr:cxnSp macro="">
      <xdr:nvCxnSpPr>
        <xdr:cNvPr id="81" name="ลูกศรเชื่อมต่อแบบตรง 80">
          <a:extLst>
            <a:ext uri="{FF2B5EF4-FFF2-40B4-BE49-F238E27FC236}">
              <a16:creationId xmlns:a16="http://schemas.microsoft.com/office/drawing/2014/main" id="{F5E167B5-1718-411B-92D1-DAD0D41B0E95}"/>
            </a:ext>
          </a:extLst>
        </xdr:cNvPr>
        <xdr:cNvCxnSpPr/>
      </xdr:nvCxnSpPr>
      <xdr:spPr>
        <a:xfrm>
          <a:off x="6111875" y="45315188"/>
          <a:ext cx="329406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134937</xdr:colOff>
      <xdr:row>188</xdr:row>
      <xdr:rowOff>119062</xdr:rowOff>
    </xdr:from>
    <xdr:to>
      <xdr:col>17</xdr:col>
      <xdr:colOff>222250</xdr:colOff>
      <xdr:row>188</xdr:row>
      <xdr:rowOff>119062</xdr:rowOff>
    </xdr:to>
    <xdr:cxnSp macro="">
      <xdr:nvCxnSpPr>
        <xdr:cNvPr id="84" name="ลูกศรเชื่อมต่อแบบตรง 83">
          <a:extLst>
            <a:ext uri="{FF2B5EF4-FFF2-40B4-BE49-F238E27FC236}">
              <a16:creationId xmlns:a16="http://schemas.microsoft.com/office/drawing/2014/main" id="{D812171A-A15E-48F9-B9E6-DA527E0E6113}"/>
            </a:ext>
          </a:extLst>
        </xdr:cNvPr>
        <xdr:cNvCxnSpPr/>
      </xdr:nvCxnSpPr>
      <xdr:spPr>
        <a:xfrm>
          <a:off x="6159500" y="45783500"/>
          <a:ext cx="323056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63500</xdr:colOff>
      <xdr:row>199</xdr:row>
      <xdr:rowOff>119062</xdr:rowOff>
    </xdr:from>
    <xdr:to>
      <xdr:col>7</xdr:col>
      <xdr:colOff>206375</xdr:colOff>
      <xdr:row>199</xdr:row>
      <xdr:rowOff>119062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D1CDDF64-0003-4138-8B68-AF770993E7DD}"/>
            </a:ext>
          </a:extLst>
        </xdr:cNvPr>
        <xdr:cNvCxnSpPr/>
      </xdr:nvCxnSpPr>
      <xdr:spPr>
        <a:xfrm>
          <a:off x="6088063" y="48498125"/>
          <a:ext cx="4286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71437</xdr:colOff>
      <xdr:row>210</xdr:row>
      <xdr:rowOff>119062</xdr:rowOff>
    </xdr:from>
    <xdr:to>
      <xdr:col>11</xdr:col>
      <xdr:colOff>190500</xdr:colOff>
      <xdr:row>210</xdr:row>
      <xdr:rowOff>119062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F9D0027B-D9E3-4B91-A7F4-0616DF917EC5}"/>
            </a:ext>
          </a:extLst>
        </xdr:cNvPr>
        <xdr:cNvCxnSpPr/>
      </xdr:nvCxnSpPr>
      <xdr:spPr>
        <a:xfrm>
          <a:off x="6937375" y="51244500"/>
          <a:ext cx="69056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87312</xdr:colOff>
      <xdr:row>222</xdr:row>
      <xdr:rowOff>119062</xdr:rowOff>
    </xdr:from>
    <xdr:to>
      <xdr:col>17</xdr:col>
      <xdr:colOff>190500</xdr:colOff>
      <xdr:row>222</xdr:row>
      <xdr:rowOff>119062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DACB01A0-8D4A-4224-A271-3F6E73DDB31C}"/>
            </a:ext>
          </a:extLst>
        </xdr:cNvPr>
        <xdr:cNvCxnSpPr/>
      </xdr:nvCxnSpPr>
      <xdr:spPr>
        <a:xfrm>
          <a:off x="6111875" y="54197250"/>
          <a:ext cx="324643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95256</xdr:colOff>
      <xdr:row>224</xdr:row>
      <xdr:rowOff>127008</xdr:rowOff>
    </xdr:from>
    <xdr:to>
      <xdr:col>17</xdr:col>
      <xdr:colOff>198444</xdr:colOff>
      <xdr:row>224</xdr:row>
      <xdr:rowOff>127008</xdr:rowOff>
    </xdr:to>
    <xdr:cxnSp macro="">
      <xdr:nvCxnSpPr>
        <xdr:cNvPr id="42" name="ลูกศรเชื่อมต่อแบบตรง 41">
          <a:extLst>
            <a:ext uri="{FF2B5EF4-FFF2-40B4-BE49-F238E27FC236}">
              <a16:creationId xmlns:a16="http://schemas.microsoft.com/office/drawing/2014/main" id="{FE98AC43-64C5-45C3-9523-10C534689671}"/>
            </a:ext>
          </a:extLst>
        </xdr:cNvPr>
        <xdr:cNvCxnSpPr/>
      </xdr:nvCxnSpPr>
      <xdr:spPr>
        <a:xfrm>
          <a:off x="6119819" y="54681446"/>
          <a:ext cx="324643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87318</xdr:colOff>
      <xdr:row>226</xdr:row>
      <xdr:rowOff>127008</xdr:rowOff>
    </xdr:from>
    <xdr:to>
      <xdr:col>17</xdr:col>
      <xdr:colOff>190506</xdr:colOff>
      <xdr:row>226</xdr:row>
      <xdr:rowOff>127008</xdr:rowOff>
    </xdr:to>
    <xdr:cxnSp macro="">
      <xdr:nvCxnSpPr>
        <xdr:cNvPr id="44" name="ลูกศรเชื่อมต่อแบบตรง 43">
          <a:extLst>
            <a:ext uri="{FF2B5EF4-FFF2-40B4-BE49-F238E27FC236}">
              <a16:creationId xmlns:a16="http://schemas.microsoft.com/office/drawing/2014/main" id="{52E28163-BB18-4B8F-9375-2BC02856BB34}"/>
            </a:ext>
          </a:extLst>
        </xdr:cNvPr>
        <xdr:cNvCxnSpPr/>
      </xdr:nvCxnSpPr>
      <xdr:spPr>
        <a:xfrm>
          <a:off x="6111881" y="55157696"/>
          <a:ext cx="324643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63504</xdr:colOff>
      <xdr:row>228</xdr:row>
      <xdr:rowOff>127008</xdr:rowOff>
    </xdr:from>
    <xdr:to>
      <xdr:col>17</xdr:col>
      <xdr:colOff>166692</xdr:colOff>
      <xdr:row>228</xdr:row>
      <xdr:rowOff>127008</xdr:rowOff>
    </xdr:to>
    <xdr:cxnSp macro="">
      <xdr:nvCxnSpPr>
        <xdr:cNvPr id="45" name="ลูกศรเชื่อมต่อแบบตรง 44">
          <a:extLst>
            <a:ext uri="{FF2B5EF4-FFF2-40B4-BE49-F238E27FC236}">
              <a16:creationId xmlns:a16="http://schemas.microsoft.com/office/drawing/2014/main" id="{B82433BA-80BF-46EF-978B-DD1E241810FB}"/>
            </a:ext>
          </a:extLst>
        </xdr:cNvPr>
        <xdr:cNvCxnSpPr/>
      </xdr:nvCxnSpPr>
      <xdr:spPr>
        <a:xfrm>
          <a:off x="6088067" y="55633946"/>
          <a:ext cx="324643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55566</xdr:colOff>
      <xdr:row>236</xdr:row>
      <xdr:rowOff>142876</xdr:rowOff>
    </xdr:from>
    <xdr:to>
      <xdr:col>17</xdr:col>
      <xdr:colOff>158754</xdr:colOff>
      <xdr:row>236</xdr:row>
      <xdr:rowOff>142876</xdr:rowOff>
    </xdr:to>
    <xdr:cxnSp macro="">
      <xdr:nvCxnSpPr>
        <xdr:cNvPr id="47" name="ลูกศรเชื่อมต่อแบบตรง 46">
          <a:extLst>
            <a:ext uri="{FF2B5EF4-FFF2-40B4-BE49-F238E27FC236}">
              <a16:creationId xmlns:a16="http://schemas.microsoft.com/office/drawing/2014/main" id="{A502C304-57E2-4517-93E5-56DAD33C6AD0}"/>
            </a:ext>
          </a:extLst>
        </xdr:cNvPr>
        <xdr:cNvCxnSpPr/>
      </xdr:nvCxnSpPr>
      <xdr:spPr>
        <a:xfrm>
          <a:off x="6080129" y="57443689"/>
          <a:ext cx="324643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31750</xdr:colOff>
      <xdr:row>241</xdr:row>
      <xdr:rowOff>142875</xdr:rowOff>
    </xdr:from>
    <xdr:to>
      <xdr:col>12</xdr:col>
      <xdr:colOff>158750</xdr:colOff>
      <xdr:row>241</xdr:row>
      <xdr:rowOff>142875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2A4E0306-CE7C-42B3-8532-9F7C858F944A}"/>
            </a:ext>
          </a:extLst>
        </xdr:cNvPr>
        <xdr:cNvCxnSpPr/>
      </xdr:nvCxnSpPr>
      <xdr:spPr>
        <a:xfrm>
          <a:off x="6897688" y="58634313"/>
          <a:ext cx="984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63500</xdr:colOff>
      <xdr:row>245</xdr:row>
      <xdr:rowOff>119062</xdr:rowOff>
    </xdr:from>
    <xdr:to>
      <xdr:col>14</xdr:col>
      <xdr:colOff>158750</xdr:colOff>
      <xdr:row>245</xdr:row>
      <xdr:rowOff>119062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CFFC27FE-FA0C-49D8-A27C-A8AEFECC7077}"/>
            </a:ext>
          </a:extLst>
        </xdr:cNvPr>
        <xdr:cNvCxnSpPr/>
      </xdr:nvCxnSpPr>
      <xdr:spPr>
        <a:xfrm>
          <a:off x="6373813" y="59563000"/>
          <a:ext cx="20796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</xdr:colOff>
      <xdr:row>247</xdr:row>
      <xdr:rowOff>119062</xdr:rowOff>
    </xdr:from>
    <xdr:to>
      <xdr:col>12</xdr:col>
      <xdr:colOff>254000</xdr:colOff>
      <xdr:row>247</xdr:row>
      <xdr:rowOff>119062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F1FCABE-A423-45C9-8000-243D5A0F52F9}"/>
            </a:ext>
          </a:extLst>
        </xdr:cNvPr>
        <xdr:cNvCxnSpPr/>
      </xdr:nvCxnSpPr>
      <xdr:spPr>
        <a:xfrm>
          <a:off x="6889750" y="60039250"/>
          <a:ext cx="108743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55562</xdr:colOff>
      <xdr:row>252</xdr:row>
      <xdr:rowOff>119062</xdr:rowOff>
    </xdr:from>
    <xdr:to>
      <xdr:col>10</xdr:col>
      <xdr:colOff>246062</xdr:colOff>
      <xdr:row>252</xdr:row>
      <xdr:rowOff>119062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E7864FB1-8268-4566-AEF9-4A94ECE1DEC3}"/>
            </a:ext>
          </a:extLst>
        </xdr:cNvPr>
        <xdr:cNvCxnSpPr/>
      </xdr:nvCxnSpPr>
      <xdr:spPr>
        <a:xfrm>
          <a:off x="6635750" y="61229875"/>
          <a:ext cx="76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87312</xdr:colOff>
      <xdr:row>262</xdr:row>
      <xdr:rowOff>127000</xdr:rowOff>
    </xdr:from>
    <xdr:to>
      <xdr:col>10</xdr:col>
      <xdr:colOff>214312</xdr:colOff>
      <xdr:row>262</xdr:row>
      <xdr:rowOff>127000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9A4F0613-2F22-4EA2-ACF7-599E20D122B1}"/>
            </a:ext>
          </a:extLst>
        </xdr:cNvPr>
        <xdr:cNvCxnSpPr/>
      </xdr:nvCxnSpPr>
      <xdr:spPr>
        <a:xfrm>
          <a:off x="6667500" y="63746063"/>
          <a:ext cx="698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</xdr:colOff>
      <xdr:row>266</xdr:row>
      <xdr:rowOff>134937</xdr:rowOff>
    </xdr:from>
    <xdr:to>
      <xdr:col>17</xdr:col>
      <xdr:colOff>166687</xdr:colOff>
      <xdr:row>266</xdr:row>
      <xdr:rowOff>134937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1533AD04-73D8-44B2-8041-0A975016954A}"/>
            </a:ext>
          </a:extLst>
        </xdr:cNvPr>
        <xdr:cNvCxnSpPr/>
      </xdr:nvCxnSpPr>
      <xdr:spPr>
        <a:xfrm>
          <a:off x="6357938" y="64706500"/>
          <a:ext cx="29765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63500</xdr:colOff>
      <xdr:row>274</xdr:row>
      <xdr:rowOff>119062</xdr:rowOff>
    </xdr:from>
    <xdr:to>
      <xdr:col>17</xdr:col>
      <xdr:colOff>174625</xdr:colOff>
      <xdr:row>274</xdr:row>
      <xdr:rowOff>119062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841FF52F-A97B-4144-9033-595470769537}"/>
            </a:ext>
          </a:extLst>
        </xdr:cNvPr>
        <xdr:cNvCxnSpPr/>
      </xdr:nvCxnSpPr>
      <xdr:spPr>
        <a:xfrm>
          <a:off x="6088063" y="66690875"/>
          <a:ext cx="3254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71437</xdr:colOff>
      <xdr:row>278</xdr:row>
      <xdr:rowOff>127000</xdr:rowOff>
    </xdr:from>
    <xdr:to>
      <xdr:col>13</xdr:col>
      <xdr:colOff>214312</xdr:colOff>
      <xdr:row>278</xdr:row>
      <xdr:rowOff>127000</xdr:rowOff>
    </xdr:to>
    <xdr:cxnSp macro="">
      <xdr:nvCxnSpPr>
        <xdr:cNvPr id="38" name="ลูกศรเชื่อมต่อแบบตรง 37">
          <a:extLst>
            <a:ext uri="{FF2B5EF4-FFF2-40B4-BE49-F238E27FC236}">
              <a16:creationId xmlns:a16="http://schemas.microsoft.com/office/drawing/2014/main" id="{66CBF078-19FB-4E5D-8C49-82AD1B7DCA4F}"/>
            </a:ext>
          </a:extLst>
        </xdr:cNvPr>
        <xdr:cNvCxnSpPr/>
      </xdr:nvCxnSpPr>
      <xdr:spPr>
        <a:xfrm>
          <a:off x="6937375" y="67651313"/>
          <a:ext cx="12858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79375</xdr:colOff>
      <xdr:row>288</xdr:row>
      <xdr:rowOff>127000</xdr:rowOff>
    </xdr:from>
    <xdr:to>
      <xdr:col>14</xdr:col>
      <xdr:colOff>238125</xdr:colOff>
      <xdr:row>288</xdr:row>
      <xdr:rowOff>127000</xdr:rowOff>
    </xdr:to>
    <xdr:cxnSp macro="">
      <xdr:nvCxnSpPr>
        <xdr:cNvPr id="49" name="ลูกศรเชื่อมต่อแบบตรง 48">
          <a:extLst>
            <a:ext uri="{FF2B5EF4-FFF2-40B4-BE49-F238E27FC236}">
              <a16:creationId xmlns:a16="http://schemas.microsoft.com/office/drawing/2014/main" id="{06125AC8-EE54-4D8B-ACC3-5C0FB15AA1C1}"/>
            </a:ext>
          </a:extLst>
        </xdr:cNvPr>
        <xdr:cNvCxnSpPr/>
      </xdr:nvCxnSpPr>
      <xdr:spPr>
        <a:xfrm>
          <a:off x="6945313" y="70159563"/>
          <a:ext cx="1587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23814</xdr:colOff>
      <xdr:row>294</xdr:row>
      <xdr:rowOff>134946</xdr:rowOff>
    </xdr:from>
    <xdr:to>
      <xdr:col>14</xdr:col>
      <xdr:colOff>182564</xdr:colOff>
      <xdr:row>294</xdr:row>
      <xdr:rowOff>134946</xdr:rowOff>
    </xdr:to>
    <xdr:cxnSp macro="">
      <xdr:nvCxnSpPr>
        <xdr:cNvPr id="67" name="ลูกศรเชื่อมต่อแบบตรง 66">
          <a:extLst>
            <a:ext uri="{FF2B5EF4-FFF2-40B4-BE49-F238E27FC236}">
              <a16:creationId xmlns:a16="http://schemas.microsoft.com/office/drawing/2014/main" id="{2828DF1F-0380-4E7D-B063-21C6D14A9186}"/>
            </a:ext>
          </a:extLst>
        </xdr:cNvPr>
        <xdr:cNvCxnSpPr/>
      </xdr:nvCxnSpPr>
      <xdr:spPr>
        <a:xfrm>
          <a:off x="6889752" y="71596259"/>
          <a:ext cx="1587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39690</xdr:colOff>
      <xdr:row>299</xdr:row>
      <xdr:rowOff>111132</xdr:rowOff>
    </xdr:from>
    <xdr:to>
      <xdr:col>14</xdr:col>
      <xdr:colOff>198440</xdr:colOff>
      <xdr:row>299</xdr:row>
      <xdr:rowOff>111132</xdr:rowOff>
    </xdr:to>
    <xdr:cxnSp macro="">
      <xdr:nvCxnSpPr>
        <xdr:cNvPr id="69" name="ลูกศรเชื่อมต่อแบบตรง 68">
          <a:extLst>
            <a:ext uri="{FF2B5EF4-FFF2-40B4-BE49-F238E27FC236}">
              <a16:creationId xmlns:a16="http://schemas.microsoft.com/office/drawing/2014/main" id="{07500F0D-2A2E-488A-87C4-ABB045E53AE9}"/>
            </a:ext>
          </a:extLst>
        </xdr:cNvPr>
        <xdr:cNvCxnSpPr/>
      </xdr:nvCxnSpPr>
      <xdr:spPr>
        <a:xfrm>
          <a:off x="6905628" y="72763070"/>
          <a:ext cx="1587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71437</xdr:colOff>
      <xdr:row>314</xdr:row>
      <xdr:rowOff>134937</xdr:rowOff>
    </xdr:from>
    <xdr:to>
      <xdr:col>17</xdr:col>
      <xdr:colOff>150812</xdr:colOff>
      <xdr:row>314</xdr:row>
      <xdr:rowOff>134937</xdr:rowOff>
    </xdr:to>
    <xdr:cxnSp macro="">
      <xdr:nvCxnSpPr>
        <xdr:cNvPr id="51" name="ลูกศรเชื่อมต่อแบบตรง 50">
          <a:extLst>
            <a:ext uri="{FF2B5EF4-FFF2-40B4-BE49-F238E27FC236}">
              <a16:creationId xmlns:a16="http://schemas.microsoft.com/office/drawing/2014/main" id="{2C46E830-905D-4755-85AF-3B05D8309762}"/>
            </a:ext>
          </a:extLst>
        </xdr:cNvPr>
        <xdr:cNvCxnSpPr/>
      </xdr:nvCxnSpPr>
      <xdr:spPr>
        <a:xfrm>
          <a:off x="6096000" y="76723875"/>
          <a:ext cx="32226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71437</xdr:colOff>
      <xdr:row>322</xdr:row>
      <xdr:rowOff>150812</xdr:rowOff>
    </xdr:from>
    <xdr:to>
      <xdr:col>10</xdr:col>
      <xdr:colOff>222250</xdr:colOff>
      <xdr:row>322</xdr:row>
      <xdr:rowOff>150812</xdr:rowOff>
    </xdr:to>
    <xdr:cxnSp macro="">
      <xdr:nvCxnSpPr>
        <xdr:cNvPr id="54" name="ลูกศรเชื่อมต่อแบบตรง 53">
          <a:extLst>
            <a:ext uri="{FF2B5EF4-FFF2-40B4-BE49-F238E27FC236}">
              <a16:creationId xmlns:a16="http://schemas.microsoft.com/office/drawing/2014/main" id="{FC4CE9AE-8323-499D-A505-FEE49839ABDB}"/>
            </a:ext>
          </a:extLst>
        </xdr:cNvPr>
        <xdr:cNvCxnSpPr/>
      </xdr:nvCxnSpPr>
      <xdr:spPr>
        <a:xfrm>
          <a:off x="6381750" y="78406625"/>
          <a:ext cx="99218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63504</xdr:colOff>
      <xdr:row>325</xdr:row>
      <xdr:rowOff>127008</xdr:rowOff>
    </xdr:from>
    <xdr:to>
      <xdr:col>10</xdr:col>
      <xdr:colOff>214317</xdr:colOff>
      <xdr:row>325</xdr:row>
      <xdr:rowOff>127008</xdr:rowOff>
    </xdr:to>
    <xdr:cxnSp macro="">
      <xdr:nvCxnSpPr>
        <xdr:cNvPr id="72" name="ลูกศรเชื่อมต่อแบบตรง 71">
          <a:extLst>
            <a:ext uri="{FF2B5EF4-FFF2-40B4-BE49-F238E27FC236}">
              <a16:creationId xmlns:a16="http://schemas.microsoft.com/office/drawing/2014/main" id="{A7DD5FB1-B28F-43F0-AF33-D7174843E64C}"/>
            </a:ext>
          </a:extLst>
        </xdr:cNvPr>
        <xdr:cNvCxnSpPr/>
      </xdr:nvCxnSpPr>
      <xdr:spPr>
        <a:xfrm>
          <a:off x="6373817" y="79097196"/>
          <a:ext cx="99218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7937</xdr:colOff>
      <xdr:row>328</xdr:row>
      <xdr:rowOff>127000</xdr:rowOff>
    </xdr:from>
    <xdr:to>
      <xdr:col>8</xdr:col>
      <xdr:colOff>261937</xdr:colOff>
      <xdr:row>328</xdr:row>
      <xdr:rowOff>134937</xdr:rowOff>
    </xdr:to>
    <xdr:cxnSp macro="">
      <xdr:nvCxnSpPr>
        <xdr:cNvPr id="71" name="ลูกศรเชื่อมต่อแบบตรง 70">
          <a:extLst>
            <a:ext uri="{FF2B5EF4-FFF2-40B4-BE49-F238E27FC236}">
              <a16:creationId xmlns:a16="http://schemas.microsoft.com/office/drawing/2014/main" id="{90E07741-B1E7-44AB-AAF4-C5F8EEC6023A}"/>
            </a:ext>
          </a:extLst>
        </xdr:cNvPr>
        <xdr:cNvCxnSpPr/>
      </xdr:nvCxnSpPr>
      <xdr:spPr>
        <a:xfrm>
          <a:off x="6588125" y="79811563"/>
          <a:ext cx="254000" cy="793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39688</xdr:colOff>
      <xdr:row>330</xdr:row>
      <xdr:rowOff>134937</xdr:rowOff>
    </xdr:from>
    <xdr:to>
      <xdr:col>9</xdr:col>
      <xdr:colOff>222250</xdr:colOff>
      <xdr:row>330</xdr:row>
      <xdr:rowOff>134937</xdr:rowOff>
    </xdr:to>
    <xdr:cxnSp macro="">
      <xdr:nvCxnSpPr>
        <xdr:cNvPr id="80" name="ลูกศรเชื่อมต่อแบบตรง 79">
          <a:extLst>
            <a:ext uri="{FF2B5EF4-FFF2-40B4-BE49-F238E27FC236}">
              <a16:creationId xmlns:a16="http://schemas.microsoft.com/office/drawing/2014/main" id="{8B0A5051-02EB-4DED-B42D-8A6D21E0160E}"/>
            </a:ext>
          </a:extLst>
        </xdr:cNvPr>
        <xdr:cNvCxnSpPr/>
      </xdr:nvCxnSpPr>
      <xdr:spPr>
        <a:xfrm>
          <a:off x="6619876" y="80295750"/>
          <a:ext cx="46831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87312</xdr:colOff>
      <xdr:row>340</xdr:row>
      <xdr:rowOff>150812</xdr:rowOff>
    </xdr:from>
    <xdr:to>
      <xdr:col>16</xdr:col>
      <xdr:colOff>230187</xdr:colOff>
      <xdr:row>340</xdr:row>
      <xdr:rowOff>150812</xdr:rowOff>
    </xdr:to>
    <xdr:cxnSp macro="">
      <xdr:nvCxnSpPr>
        <xdr:cNvPr id="83" name="ลูกศรเชื่อมต่อแบบตรง 82">
          <a:extLst>
            <a:ext uri="{FF2B5EF4-FFF2-40B4-BE49-F238E27FC236}">
              <a16:creationId xmlns:a16="http://schemas.microsoft.com/office/drawing/2014/main" id="{3D951026-0AB4-43F5-85A9-2A8C07AF91FD}"/>
            </a:ext>
          </a:extLst>
        </xdr:cNvPr>
        <xdr:cNvCxnSpPr/>
      </xdr:nvCxnSpPr>
      <xdr:spPr>
        <a:xfrm>
          <a:off x="7810500" y="82819875"/>
          <a:ext cx="12858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6</xdr:row>
      <xdr:rowOff>142875</xdr:rowOff>
    </xdr:from>
    <xdr:to>
      <xdr:col>17</xdr:col>
      <xdr:colOff>276225</xdr:colOff>
      <xdr:row>6</xdr:row>
      <xdr:rowOff>142876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7A0EC51F-1BB0-4A84-BAD6-F607FF874687}"/>
            </a:ext>
          </a:extLst>
        </xdr:cNvPr>
        <xdr:cNvCxnSpPr/>
      </xdr:nvCxnSpPr>
      <xdr:spPr>
        <a:xfrm flipV="1">
          <a:off x="5372100" y="1495425"/>
          <a:ext cx="44005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10</xdr:row>
      <xdr:rowOff>133350</xdr:rowOff>
    </xdr:from>
    <xdr:to>
      <xdr:col>17</xdr:col>
      <xdr:colOff>285750</xdr:colOff>
      <xdr:row>10</xdr:row>
      <xdr:rowOff>133351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6F4B11D8-1D00-4662-B569-32BDF9955161}"/>
            </a:ext>
          </a:extLst>
        </xdr:cNvPr>
        <xdr:cNvCxnSpPr/>
      </xdr:nvCxnSpPr>
      <xdr:spPr>
        <a:xfrm flipV="1">
          <a:off x="5381625" y="2438400"/>
          <a:ext cx="44005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123825</xdr:colOff>
      <xdr:row>14</xdr:row>
      <xdr:rowOff>171450</xdr:rowOff>
    </xdr:from>
    <xdr:to>
      <xdr:col>8</xdr:col>
      <xdr:colOff>238125</xdr:colOff>
      <xdr:row>14</xdr:row>
      <xdr:rowOff>171450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66E218AD-B93C-4388-A8F2-C2DBF16597C3}"/>
            </a:ext>
          </a:extLst>
        </xdr:cNvPr>
        <xdr:cNvCxnSpPr/>
      </xdr:nvCxnSpPr>
      <xdr:spPr>
        <a:xfrm>
          <a:off x="5324475" y="3429000"/>
          <a:ext cx="876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123825</xdr:colOff>
      <xdr:row>14</xdr:row>
      <xdr:rowOff>133350</xdr:rowOff>
    </xdr:from>
    <xdr:to>
      <xdr:col>17</xdr:col>
      <xdr:colOff>219075</xdr:colOff>
      <xdr:row>14</xdr:row>
      <xdr:rowOff>133350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2999DBF4-B47E-4412-9E7F-F2E5F5896CE8}"/>
            </a:ext>
          </a:extLst>
        </xdr:cNvPr>
        <xdr:cNvCxnSpPr/>
      </xdr:nvCxnSpPr>
      <xdr:spPr>
        <a:xfrm>
          <a:off x="8782050" y="3390900"/>
          <a:ext cx="9334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142875</xdr:colOff>
      <xdr:row>17</xdr:row>
      <xdr:rowOff>142875</xdr:rowOff>
    </xdr:from>
    <xdr:to>
      <xdr:col>9</xdr:col>
      <xdr:colOff>285750</xdr:colOff>
      <xdr:row>17</xdr:row>
      <xdr:rowOff>142875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DA31C567-BE70-4849-8EC7-29D4D3789A7F}"/>
            </a:ext>
          </a:extLst>
        </xdr:cNvPr>
        <xdr:cNvCxnSpPr/>
      </xdr:nvCxnSpPr>
      <xdr:spPr>
        <a:xfrm>
          <a:off x="6105525" y="4114800"/>
          <a:ext cx="5143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21</xdr:row>
      <xdr:rowOff>133350</xdr:rowOff>
    </xdr:from>
    <xdr:to>
      <xdr:col>12</xdr:col>
      <xdr:colOff>371475</xdr:colOff>
      <xdr:row>21</xdr:row>
      <xdr:rowOff>133350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073F8335-2A39-47E1-9455-4791A011D7CC}"/>
            </a:ext>
          </a:extLst>
        </xdr:cNvPr>
        <xdr:cNvCxnSpPr/>
      </xdr:nvCxnSpPr>
      <xdr:spPr>
        <a:xfrm>
          <a:off x="7496175" y="5057775"/>
          <a:ext cx="3619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33</xdr:row>
      <xdr:rowOff>142875</xdr:rowOff>
    </xdr:from>
    <xdr:to>
      <xdr:col>10</xdr:col>
      <xdr:colOff>247650</xdr:colOff>
      <xdr:row>33</xdr:row>
      <xdr:rowOff>142875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9794CCB0-9315-48CD-B441-DF31B4318742}"/>
            </a:ext>
          </a:extLst>
        </xdr:cNvPr>
        <xdr:cNvCxnSpPr/>
      </xdr:nvCxnSpPr>
      <xdr:spPr>
        <a:xfrm>
          <a:off x="5753100" y="7810500"/>
          <a:ext cx="12096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161925</xdr:colOff>
      <xdr:row>33</xdr:row>
      <xdr:rowOff>133350</xdr:rowOff>
    </xdr:from>
    <xdr:to>
      <xdr:col>17</xdr:col>
      <xdr:colOff>285750</xdr:colOff>
      <xdr:row>33</xdr:row>
      <xdr:rowOff>133350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id="{88FED469-6130-4ED4-A680-D3C0F7EC747C}"/>
            </a:ext>
          </a:extLst>
        </xdr:cNvPr>
        <xdr:cNvCxnSpPr/>
      </xdr:nvCxnSpPr>
      <xdr:spPr>
        <a:xfrm>
          <a:off x="8429625" y="7800975"/>
          <a:ext cx="13525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36</xdr:row>
      <xdr:rowOff>142875</xdr:rowOff>
    </xdr:from>
    <xdr:to>
      <xdr:col>17</xdr:col>
      <xdr:colOff>257175</xdr:colOff>
      <xdr:row>36</xdr:row>
      <xdr:rowOff>142875</xdr:rowOff>
    </xdr:to>
    <xdr:cxnSp macro="">
      <xdr:nvCxnSpPr>
        <xdr:cNvPr id="32" name="ลูกศรเชื่อมต่อแบบตรง 31">
          <a:extLst>
            <a:ext uri="{FF2B5EF4-FFF2-40B4-BE49-F238E27FC236}">
              <a16:creationId xmlns:a16="http://schemas.microsoft.com/office/drawing/2014/main" id="{075B5E26-E34C-4410-8BBF-AED703B36100}"/>
            </a:ext>
          </a:extLst>
        </xdr:cNvPr>
        <xdr:cNvCxnSpPr/>
      </xdr:nvCxnSpPr>
      <xdr:spPr>
        <a:xfrm>
          <a:off x="5381625" y="8524875"/>
          <a:ext cx="43719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39</xdr:row>
      <xdr:rowOff>123825</xdr:rowOff>
    </xdr:from>
    <xdr:to>
      <xdr:col>10</xdr:col>
      <xdr:colOff>257175</xdr:colOff>
      <xdr:row>39</xdr:row>
      <xdr:rowOff>123825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A59D93FB-A935-4B8C-A89E-5886FE401003}"/>
            </a:ext>
          </a:extLst>
        </xdr:cNvPr>
        <xdr:cNvCxnSpPr/>
      </xdr:nvCxnSpPr>
      <xdr:spPr>
        <a:xfrm>
          <a:off x="5715000" y="9220200"/>
          <a:ext cx="1257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123825</xdr:colOff>
      <xdr:row>39</xdr:row>
      <xdr:rowOff>133350</xdr:rowOff>
    </xdr:from>
    <xdr:to>
      <xdr:col>17</xdr:col>
      <xdr:colOff>209550</xdr:colOff>
      <xdr:row>39</xdr:row>
      <xdr:rowOff>133350</xdr:rowOff>
    </xdr:to>
    <xdr:cxnSp macro="">
      <xdr:nvCxnSpPr>
        <xdr:cNvPr id="40" name="ลูกศรเชื่อมต่อแบบตรง 39">
          <a:extLst>
            <a:ext uri="{FF2B5EF4-FFF2-40B4-BE49-F238E27FC236}">
              <a16:creationId xmlns:a16="http://schemas.microsoft.com/office/drawing/2014/main" id="{C6A4D42E-CF5D-4EDE-8304-E55BC9F15052}"/>
            </a:ext>
          </a:extLst>
        </xdr:cNvPr>
        <xdr:cNvCxnSpPr/>
      </xdr:nvCxnSpPr>
      <xdr:spPr>
        <a:xfrm>
          <a:off x="8391525" y="9229725"/>
          <a:ext cx="13144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11</xdr:row>
      <xdr:rowOff>142877</xdr:rowOff>
    </xdr:from>
    <xdr:to>
      <xdr:col>12</xdr:col>
      <xdr:colOff>200025</xdr:colOff>
      <xdr:row>11</xdr:row>
      <xdr:rowOff>152400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E22487D8-0BBA-40ED-A39E-0D68D96B61DD}"/>
            </a:ext>
          </a:extLst>
        </xdr:cNvPr>
        <xdr:cNvCxnSpPr/>
      </xdr:nvCxnSpPr>
      <xdr:spPr>
        <a:xfrm>
          <a:off x="6143625" y="3048002"/>
          <a:ext cx="1876425" cy="952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9</xdr:row>
      <xdr:rowOff>142875</xdr:rowOff>
    </xdr:from>
    <xdr:to>
      <xdr:col>11</xdr:col>
      <xdr:colOff>257175</xdr:colOff>
      <xdr:row>9</xdr:row>
      <xdr:rowOff>142875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6BFD938D-8581-4656-93A5-71C35CD29792}"/>
            </a:ext>
          </a:extLst>
        </xdr:cNvPr>
        <xdr:cNvCxnSpPr/>
      </xdr:nvCxnSpPr>
      <xdr:spPr>
        <a:xfrm>
          <a:off x="7077075" y="2381250"/>
          <a:ext cx="7715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80</xdr:row>
      <xdr:rowOff>133350</xdr:rowOff>
    </xdr:from>
    <xdr:to>
      <xdr:col>11</xdr:col>
      <xdr:colOff>228600</xdr:colOff>
      <xdr:row>80</xdr:row>
      <xdr:rowOff>133350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18516115-B73F-47C7-B01C-D29A03388173}"/>
            </a:ext>
          </a:extLst>
        </xdr:cNvPr>
        <xdr:cNvCxnSpPr/>
      </xdr:nvCxnSpPr>
      <xdr:spPr>
        <a:xfrm>
          <a:off x="7115175" y="19650075"/>
          <a:ext cx="704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112</xdr:row>
      <xdr:rowOff>123825</xdr:rowOff>
    </xdr:from>
    <xdr:to>
      <xdr:col>11</xdr:col>
      <xdr:colOff>219075</xdr:colOff>
      <xdr:row>112</xdr:row>
      <xdr:rowOff>123825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C06E8F94-A0DD-4667-9312-3C25B16A247F}"/>
            </a:ext>
          </a:extLst>
        </xdr:cNvPr>
        <xdr:cNvCxnSpPr/>
      </xdr:nvCxnSpPr>
      <xdr:spPr>
        <a:xfrm>
          <a:off x="7096125" y="27384375"/>
          <a:ext cx="714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</xdr:colOff>
      <xdr:row>136</xdr:row>
      <xdr:rowOff>114300</xdr:rowOff>
    </xdr:from>
    <xdr:to>
      <xdr:col>11</xdr:col>
      <xdr:colOff>238125</xdr:colOff>
      <xdr:row>136</xdr:row>
      <xdr:rowOff>114300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AFCA94FE-1DA8-4739-A2C5-FCD52BA698D0}"/>
            </a:ext>
          </a:extLst>
        </xdr:cNvPr>
        <xdr:cNvCxnSpPr/>
      </xdr:nvCxnSpPr>
      <xdr:spPr>
        <a:xfrm>
          <a:off x="7077075" y="33213675"/>
          <a:ext cx="7524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180</xdr:row>
      <xdr:rowOff>123825</xdr:rowOff>
    </xdr:from>
    <xdr:to>
      <xdr:col>11</xdr:col>
      <xdr:colOff>219075</xdr:colOff>
      <xdr:row>180</xdr:row>
      <xdr:rowOff>123825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319BFBA2-6E63-43BD-855C-5AA892164C8A}"/>
            </a:ext>
          </a:extLst>
        </xdr:cNvPr>
        <xdr:cNvCxnSpPr/>
      </xdr:nvCxnSpPr>
      <xdr:spPr>
        <a:xfrm>
          <a:off x="7029450" y="43948350"/>
          <a:ext cx="7810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129</xdr:row>
      <xdr:rowOff>123825</xdr:rowOff>
    </xdr:from>
    <xdr:to>
      <xdr:col>17</xdr:col>
      <xdr:colOff>133350</xdr:colOff>
      <xdr:row>129</xdr:row>
      <xdr:rowOff>123825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5DCE2274-7F64-4C8E-8CA3-87248EE795C1}"/>
            </a:ext>
          </a:extLst>
        </xdr:cNvPr>
        <xdr:cNvCxnSpPr/>
      </xdr:nvCxnSpPr>
      <xdr:spPr>
        <a:xfrm>
          <a:off x="8582025" y="31556325"/>
          <a:ext cx="9239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50"/>
  <sheetViews>
    <sheetView workbookViewId="0">
      <selection activeCell="G23" sqref="G23"/>
    </sheetView>
  </sheetViews>
  <sheetFormatPr defaultRowHeight="14.25" x14ac:dyDescent="0.2"/>
  <cols>
    <col min="1" max="1" width="51.5" customWidth="1"/>
    <col min="2" max="2" width="18" customWidth="1"/>
    <col min="3" max="3" width="13.625" customWidth="1"/>
    <col min="4" max="4" width="13.375" customWidth="1"/>
    <col min="5" max="5" width="11.125" customWidth="1"/>
    <col min="6" max="6" width="16.5" customWidth="1"/>
  </cols>
  <sheetData>
    <row r="2" spans="1:7" ht="20.25" x14ac:dyDescent="0.3">
      <c r="A2" s="2"/>
      <c r="B2" s="2"/>
      <c r="C2" s="2"/>
      <c r="D2" s="2"/>
      <c r="E2" s="2"/>
      <c r="F2" s="3" t="s">
        <v>0</v>
      </c>
      <c r="G2" s="2"/>
    </row>
    <row r="3" spans="1:7" ht="23.25" x14ac:dyDescent="0.35">
      <c r="A3" s="300" t="s">
        <v>1</v>
      </c>
      <c r="B3" s="300"/>
      <c r="C3" s="300"/>
      <c r="D3" s="300"/>
      <c r="E3" s="300"/>
      <c r="F3" s="300"/>
      <c r="G3" s="300"/>
    </row>
    <row r="4" spans="1:7" ht="23.25" x14ac:dyDescent="0.35">
      <c r="A4" s="300" t="s">
        <v>2</v>
      </c>
      <c r="B4" s="300"/>
      <c r="C4" s="300"/>
      <c r="D4" s="300"/>
      <c r="E4" s="300"/>
      <c r="F4" s="300"/>
      <c r="G4" s="300"/>
    </row>
    <row r="5" spans="1:7" ht="23.25" x14ac:dyDescent="0.35">
      <c r="A5" s="300" t="s">
        <v>332</v>
      </c>
      <c r="B5" s="300"/>
      <c r="C5" s="300"/>
      <c r="D5" s="300"/>
      <c r="E5" s="300"/>
      <c r="F5" s="300"/>
      <c r="G5" s="300"/>
    </row>
    <row r="6" spans="1:7" ht="23.25" x14ac:dyDescent="0.35">
      <c r="A6" s="300" t="s">
        <v>41</v>
      </c>
      <c r="B6" s="300"/>
      <c r="C6" s="300"/>
      <c r="D6" s="300"/>
      <c r="E6" s="300"/>
      <c r="F6" s="300"/>
      <c r="G6" s="300"/>
    </row>
    <row r="7" spans="1:7" ht="20.25" x14ac:dyDescent="0.3">
      <c r="A7" s="298" t="s">
        <v>4</v>
      </c>
      <c r="B7" s="4" t="s">
        <v>5</v>
      </c>
      <c r="C7" s="277" t="s">
        <v>6</v>
      </c>
      <c r="D7" s="5" t="s">
        <v>7</v>
      </c>
      <c r="E7" s="6" t="s">
        <v>6</v>
      </c>
      <c r="F7" s="4" t="s">
        <v>8</v>
      </c>
      <c r="G7" s="7"/>
    </row>
    <row r="8" spans="1:7" ht="20.25" x14ac:dyDescent="0.3">
      <c r="A8" s="299"/>
      <c r="B8" s="8" t="s">
        <v>9</v>
      </c>
      <c r="C8" s="278" t="s">
        <v>10</v>
      </c>
      <c r="D8" s="9" t="s">
        <v>11</v>
      </c>
      <c r="E8" s="10" t="s">
        <v>12</v>
      </c>
      <c r="F8" s="8"/>
      <c r="G8" s="7"/>
    </row>
    <row r="9" spans="1:7" ht="20.25" x14ac:dyDescent="0.3">
      <c r="A9" s="11" t="s">
        <v>13</v>
      </c>
      <c r="B9" s="12"/>
      <c r="C9" s="12"/>
      <c r="D9" s="13"/>
      <c r="E9" s="14"/>
      <c r="F9" s="15"/>
      <c r="G9" s="7"/>
    </row>
    <row r="10" spans="1:7" ht="20.25" x14ac:dyDescent="0.3">
      <c r="A10" s="16" t="s">
        <v>365</v>
      </c>
      <c r="B10" s="114"/>
      <c r="C10" s="160"/>
      <c r="D10" s="159"/>
      <c r="E10" s="161"/>
      <c r="F10" s="20"/>
      <c r="G10" s="7"/>
    </row>
    <row r="11" spans="1:7" ht="20.25" x14ac:dyDescent="0.3">
      <c r="A11" s="21" t="s">
        <v>15</v>
      </c>
      <c r="B11" s="21" t="s">
        <v>518</v>
      </c>
      <c r="C11" s="269">
        <v>0</v>
      </c>
      <c r="D11" s="270">
        <v>0</v>
      </c>
      <c r="E11" s="271">
        <v>0</v>
      </c>
      <c r="F11" s="21" t="s">
        <v>28</v>
      </c>
      <c r="G11" s="22"/>
    </row>
    <row r="12" spans="1:7" ht="20.25" x14ac:dyDescent="0.3">
      <c r="A12" s="11" t="s">
        <v>16</v>
      </c>
      <c r="B12" s="12"/>
      <c r="C12" s="12"/>
      <c r="D12" s="13"/>
      <c r="E12" s="164"/>
      <c r="F12" s="12"/>
      <c r="G12" s="7"/>
    </row>
    <row r="13" spans="1:7" ht="20.25" x14ac:dyDescent="0.3">
      <c r="A13" s="16" t="s">
        <v>17</v>
      </c>
      <c r="B13" s="17">
        <v>14</v>
      </c>
      <c r="C13" s="193">
        <v>25</v>
      </c>
      <c r="D13" s="34">
        <v>1722200</v>
      </c>
      <c r="E13" s="19">
        <v>25.03</v>
      </c>
      <c r="F13" s="17" t="s">
        <v>18</v>
      </c>
      <c r="G13" s="7"/>
    </row>
    <row r="14" spans="1:7" ht="20.25" x14ac:dyDescent="0.3">
      <c r="A14" s="16" t="s">
        <v>19</v>
      </c>
      <c r="B14" s="17">
        <v>11</v>
      </c>
      <c r="C14" s="194">
        <v>19.64</v>
      </c>
      <c r="D14" s="34">
        <v>145000</v>
      </c>
      <c r="E14" s="19">
        <v>2.11</v>
      </c>
      <c r="F14" s="17" t="s">
        <v>18</v>
      </c>
      <c r="G14" s="7"/>
    </row>
    <row r="15" spans="1:7" ht="20.25" x14ac:dyDescent="0.3">
      <c r="A15" s="16" t="s">
        <v>20</v>
      </c>
      <c r="B15" s="17">
        <v>2</v>
      </c>
      <c r="C15" s="194">
        <v>3.57</v>
      </c>
      <c r="D15" s="34">
        <v>55000</v>
      </c>
      <c r="E15" s="19">
        <v>0.8</v>
      </c>
      <c r="F15" s="23" t="s">
        <v>21</v>
      </c>
      <c r="G15" s="7"/>
    </row>
    <row r="16" spans="1:7" ht="20.25" x14ac:dyDescent="0.3">
      <c r="A16" s="21" t="s">
        <v>15</v>
      </c>
      <c r="B16" s="21">
        <f>B13+B14+B15</f>
        <v>27</v>
      </c>
      <c r="C16" s="272">
        <f>SUM(C13:C15)</f>
        <v>48.21</v>
      </c>
      <c r="D16" s="198">
        <f>D13+D14+D15</f>
        <v>1922200</v>
      </c>
      <c r="E16" s="195">
        <f>SUM(E13:E15)</f>
        <v>27.94</v>
      </c>
      <c r="F16" s="21"/>
      <c r="G16" s="22"/>
    </row>
    <row r="17" spans="1:7" ht="20.25" x14ac:dyDescent="0.3">
      <c r="A17" s="11" t="s">
        <v>519</v>
      </c>
      <c r="B17" s="162"/>
      <c r="C17" s="162"/>
      <c r="D17" s="163"/>
      <c r="E17" s="164"/>
      <c r="F17" s="12"/>
      <c r="G17" s="7"/>
    </row>
    <row r="18" spans="1:7" ht="20.25" x14ac:dyDescent="0.3">
      <c r="A18" s="24" t="s">
        <v>520</v>
      </c>
      <c r="B18" s="114"/>
      <c r="C18" s="114"/>
      <c r="D18" s="155"/>
      <c r="E18" s="154"/>
      <c r="F18" s="17"/>
      <c r="G18" s="7"/>
    </row>
    <row r="19" spans="1:7" ht="20.25" x14ac:dyDescent="0.3">
      <c r="A19" s="16" t="s">
        <v>22</v>
      </c>
      <c r="B19" s="17">
        <v>3</v>
      </c>
      <c r="C19" s="196">
        <v>5.36</v>
      </c>
      <c r="D19" s="18">
        <v>45600</v>
      </c>
      <c r="E19" s="19">
        <v>0.66</v>
      </c>
      <c r="F19" s="23" t="s">
        <v>23</v>
      </c>
      <c r="G19" s="7"/>
    </row>
    <row r="20" spans="1:7" ht="20.25" x14ac:dyDescent="0.3">
      <c r="A20" s="16" t="s">
        <v>24</v>
      </c>
      <c r="B20" s="17">
        <v>2</v>
      </c>
      <c r="C20" s="196">
        <v>3.57</v>
      </c>
      <c r="D20" s="18">
        <v>20000</v>
      </c>
      <c r="E20" s="19">
        <v>0.28999999999999998</v>
      </c>
      <c r="F20" s="23" t="s">
        <v>23</v>
      </c>
      <c r="G20" s="7"/>
    </row>
    <row r="21" spans="1:7" ht="20.25" x14ac:dyDescent="0.3">
      <c r="A21" s="16" t="s">
        <v>25</v>
      </c>
      <c r="B21" s="17">
        <v>1</v>
      </c>
      <c r="C21" s="196">
        <v>1.79</v>
      </c>
      <c r="D21" s="18">
        <v>100000</v>
      </c>
      <c r="E21" s="19">
        <v>1.45</v>
      </c>
      <c r="F21" s="23" t="s">
        <v>23</v>
      </c>
      <c r="G21" s="7"/>
    </row>
    <row r="22" spans="1:7" ht="20.25" x14ac:dyDescent="0.3">
      <c r="A22" s="21" t="s">
        <v>26</v>
      </c>
      <c r="B22" s="21">
        <f>B19+B20+B21</f>
        <v>6</v>
      </c>
      <c r="C22" s="197">
        <f>SUM(C19:C21)</f>
        <v>10.719999999999999</v>
      </c>
      <c r="D22" s="198">
        <f>D19+D20+D21</f>
        <v>165600</v>
      </c>
      <c r="E22" s="195">
        <f>SUM(E19:E21)</f>
        <v>2.4</v>
      </c>
      <c r="F22" s="21"/>
      <c r="G22" s="33"/>
    </row>
    <row r="23" spans="1:7" ht="20.25" x14ac:dyDescent="0.3">
      <c r="A23" s="25"/>
      <c r="B23" s="25"/>
      <c r="C23" s="26"/>
      <c r="D23" s="27"/>
      <c r="E23" s="28"/>
      <c r="F23" s="25"/>
      <c r="G23" s="33"/>
    </row>
    <row r="24" spans="1:7" ht="20.25" x14ac:dyDescent="0.3">
      <c r="A24" s="25"/>
      <c r="B24" s="25"/>
      <c r="C24" s="26"/>
      <c r="D24" s="27"/>
      <c r="E24" s="28"/>
      <c r="F24" s="39">
        <v>4</v>
      </c>
      <c r="G24" s="33"/>
    </row>
    <row r="25" spans="1:7" ht="20.25" x14ac:dyDescent="0.3">
      <c r="A25" s="25"/>
      <c r="B25" s="25"/>
      <c r="C25" s="26"/>
      <c r="D25" s="27"/>
      <c r="E25" s="28"/>
      <c r="F25" s="25"/>
      <c r="G25" s="33"/>
    </row>
    <row r="26" spans="1:7" ht="20.25" x14ac:dyDescent="0.3">
      <c r="A26" s="25"/>
      <c r="B26" s="25"/>
      <c r="C26" s="26"/>
      <c r="D26" s="27"/>
      <c r="E26" s="28"/>
      <c r="F26" s="25"/>
      <c r="G26" s="33"/>
    </row>
    <row r="27" spans="1:7" ht="20.25" x14ac:dyDescent="0.3">
      <c r="A27" s="25"/>
      <c r="B27" s="25"/>
      <c r="C27" s="26"/>
      <c r="D27" s="27"/>
      <c r="E27" s="28"/>
      <c r="F27" s="25"/>
      <c r="G27" s="33"/>
    </row>
    <row r="28" spans="1:7" ht="20.25" x14ac:dyDescent="0.3">
      <c r="A28" s="25"/>
      <c r="B28" s="25"/>
      <c r="C28" s="26"/>
      <c r="D28" s="27"/>
      <c r="E28" s="28"/>
      <c r="F28" s="25"/>
      <c r="G28" s="29"/>
    </row>
    <row r="29" spans="1:7" ht="20.25" x14ac:dyDescent="0.3">
      <c r="A29" s="298" t="s">
        <v>4</v>
      </c>
      <c r="B29" s="4" t="s">
        <v>5</v>
      </c>
      <c r="C29" s="4" t="s">
        <v>6</v>
      </c>
      <c r="D29" s="5" t="s">
        <v>7</v>
      </c>
      <c r="E29" s="6" t="s">
        <v>6</v>
      </c>
      <c r="F29" s="4" t="s">
        <v>8</v>
      </c>
      <c r="G29" s="7"/>
    </row>
    <row r="30" spans="1:7" ht="20.25" x14ac:dyDescent="0.3">
      <c r="A30" s="299"/>
      <c r="B30" s="8" t="s">
        <v>9</v>
      </c>
      <c r="C30" s="8" t="s">
        <v>10</v>
      </c>
      <c r="D30" s="9" t="s">
        <v>11</v>
      </c>
      <c r="E30" s="10" t="s">
        <v>12</v>
      </c>
      <c r="F30" s="8"/>
      <c r="G30" s="7"/>
    </row>
    <row r="31" spans="1:7" ht="20.25" x14ac:dyDescent="0.3">
      <c r="A31" s="24" t="s">
        <v>27</v>
      </c>
      <c r="B31" s="17"/>
      <c r="C31" s="17"/>
      <c r="D31" s="18"/>
      <c r="E31" s="19"/>
      <c r="F31" s="17"/>
      <c r="G31" s="7"/>
    </row>
    <row r="32" spans="1:7" ht="20.25" x14ac:dyDescent="0.3">
      <c r="A32" s="16" t="s">
        <v>517</v>
      </c>
      <c r="B32" s="17">
        <v>1</v>
      </c>
      <c r="C32" s="267">
        <v>1.79</v>
      </c>
      <c r="D32" s="34">
        <v>32000</v>
      </c>
      <c r="E32" s="38">
        <v>0.46</v>
      </c>
      <c r="F32" s="23" t="s">
        <v>373</v>
      </c>
      <c r="G32" s="7"/>
    </row>
    <row r="33" spans="1:7" ht="20.25" x14ac:dyDescent="0.3">
      <c r="A33" s="16"/>
      <c r="B33" s="17"/>
      <c r="C33" s="30"/>
      <c r="D33" s="34"/>
      <c r="E33" s="19"/>
      <c r="F33" s="17"/>
      <c r="G33" s="7"/>
    </row>
    <row r="34" spans="1:7" ht="20.25" x14ac:dyDescent="0.3">
      <c r="A34" s="16"/>
      <c r="B34" s="17"/>
      <c r="C34" s="30"/>
      <c r="D34" s="18"/>
      <c r="E34" s="19"/>
      <c r="F34" s="17"/>
      <c r="G34" s="7"/>
    </row>
    <row r="35" spans="1:7" ht="20.25" x14ac:dyDescent="0.3">
      <c r="A35" s="21" t="s">
        <v>15</v>
      </c>
      <c r="B35" s="21">
        <f>B32</f>
        <v>1</v>
      </c>
      <c r="C35" s="197">
        <f>C32</f>
        <v>1.79</v>
      </c>
      <c r="D35" s="36">
        <v>32000</v>
      </c>
      <c r="E35" s="37">
        <f>SUM(E32:E34)</f>
        <v>0.46</v>
      </c>
      <c r="F35" s="21" t="s">
        <v>28</v>
      </c>
      <c r="G35" s="31"/>
    </row>
    <row r="36" spans="1:7" ht="20.25" x14ac:dyDescent="0.3">
      <c r="A36" s="11" t="s">
        <v>29</v>
      </c>
      <c r="B36" s="162"/>
      <c r="C36" s="165"/>
      <c r="D36" s="163"/>
      <c r="E36" s="164"/>
      <c r="F36" s="12"/>
      <c r="G36" s="7"/>
    </row>
    <row r="37" spans="1:7" ht="20.25" x14ac:dyDescent="0.3">
      <c r="A37" s="24" t="s">
        <v>30</v>
      </c>
      <c r="B37" s="17">
        <v>4</v>
      </c>
      <c r="C37" s="268">
        <v>7.14</v>
      </c>
      <c r="D37" s="18">
        <v>4431200</v>
      </c>
      <c r="E37" s="273">
        <v>64.39</v>
      </c>
      <c r="F37" s="23" t="s">
        <v>21</v>
      </c>
      <c r="G37" s="7"/>
    </row>
    <row r="38" spans="1:7" ht="20.25" x14ac:dyDescent="0.3">
      <c r="A38" s="16" t="s">
        <v>31</v>
      </c>
      <c r="B38" s="17">
        <v>7</v>
      </c>
      <c r="C38" s="196">
        <v>12.5</v>
      </c>
      <c r="D38" s="18">
        <v>128700</v>
      </c>
      <c r="E38" s="273">
        <v>1.87</v>
      </c>
      <c r="F38" s="23" t="s">
        <v>21</v>
      </c>
      <c r="G38" s="7"/>
    </row>
    <row r="39" spans="1:7" ht="20.25" x14ac:dyDescent="0.3">
      <c r="A39" s="16" t="s">
        <v>32</v>
      </c>
      <c r="B39" s="17">
        <v>5</v>
      </c>
      <c r="C39" s="196">
        <v>8.93</v>
      </c>
      <c r="D39" s="18">
        <v>132000</v>
      </c>
      <c r="E39" s="19">
        <v>1.92</v>
      </c>
      <c r="F39" s="23" t="s">
        <v>21</v>
      </c>
      <c r="G39" s="7"/>
    </row>
    <row r="40" spans="1:7" ht="20.25" x14ac:dyDescent="0.3">
      <c r="A40" s="21" t="s">
        <v>15</v>
      </c>
      <c r="B40" s="21">
        <f>B37+B38+B39</f>
        <v>16</v>
      </c>
      <c r="C40" s="197">
        <f>SUM(C37:C39)</f>
        <v>28.57</v>
      </c>
      <c r="D40" s="198">
        <f>D37+D38+D39</f>
        <v>4691900</v>
      </c>
      <c r="E40" s="195">
        <f>SUM(E37:E39)</f>
        <v>68.180000000000007</v>
      </c>
      <c r="F40" s="21"/>
      <c r="G40" s="7"/>
    </row>
    <row r="41" spans="1:7" ht="20.25" x14ac:dyDescent="0.3">
      <c r="A41" s="11" t="s">
        <v>33</v>
      </c>
      <c r="B41" s="280"/>
      <c r="C41" s="32"/>
      <c r="D41" s="13"/>
      <c r="E41" s="14"/>
      <c r="F41" s="12"/>
      <c r="G41" s="7"/>
    </row>
    <row r="42" spans="1:7" ht="20.25" x14ac:dyDescent="0.3">
      <c r="A42" s="16" t="s">
        <v>34</v>
      </c>
      <c r="B42" s="17">
        <v>6</v>
      </c>
      <c r="C42" s="196">
        <v>10.71</v>
      </c>
      <c r="D42" s="18">
        <v>70000</v>
      </c>
      <c r="E42" s="19">
        <v>1.02</v>
      </c>
      <c r="F42" s="23" t="s">
        <v>21</v>
      </c>
      <c r="G42" s="7"/>
    </row>
    <row r="43" spans="1:7" ht="20.25" x14ac:dyDescent="0.3">
      <c r="A43" s="16"/>
      <c r="B43" s="17"/>
      <c r="C43" s="196"/>
      <c r="D43" s="18"/>
      <c r="E43" s="19"/>
      <c r="F43" s="23"/>
      <c r="G43" s="7"/>
    </row>
    <row r="44" spans="1:7" ht="20.25" x14ac:dyDescent="0.3">
      <c r="A44" s="21" t="s">
        <v>15</v>
      </c>
      <c r="B44" s="21">
        <f>B42</f>
        <v>6</v>
      </c>
      <c r="C44" s="197">
        <f>C42</f>
        <v>10.71</v>
      </c>
      <c r="D44" s="198">
        <f>D42</f>
        <v>70000</v>
      </c>
      <c r="E44" s="195">
        <f>E42</f>
        <v>1.02</v>
      </c>
      <c r="F44" s="21"/>
      <c r="G44" s="22"/>
    </row>
    <row r="45" spans="1:7" ht="21" thickBot="1" x14ac:dyDescent="0.35">
      <c r="A45" s="35" t="s">
        <v>35</v>
      </c>
      <c r="B45" s="35">
        <f>B16+B22+B35+B40+B44</f>
        <v>56</v>
      </c>
      <c r="C45" s="275">
        <f>C11+C16+C22+C35+C40+C44</f>
        <v>100</v>
      </c>
      <c r="D45" s="276">
        <f>D16+D22+D35+D40+D44</f>
        <v>6881700</v>
      </c>
      <c r="E45" s="274">
        <f>E16+E22+E35+E40+E44</f>
        <v>100</v>
      </c>
      <c r="F45" s="35"/>
      <c r="G45" s="33"/>
    </row>
    <row r="46" spans="1:7" ht="15" thickTop="1" x14ac:dyDescent="0.2"/>
    <row r="50" spans="1:7" x14ac:dyDescent="0.2">
      <c r="A50" s="1"/>
      <c r="B50" s="1"/>
      <c r="C50" s="1"/>
      <c r="D50" s="1"/>
      <c r="E50" s="1"/>
      <c r="F50" s="40">
        <v>5</v>
      </c>
      <c r="G50" s="1"/>
    </row>
  </sheetData>
  <mergeCells count="6">
    <mergeCell ref="A29:A30"/>
    <mergeCell ref="A7:A8"/>
    <mergeCell ref="A3:G3"/>
    <mergeCell ref="A4:G4"/>
    <mergeCell ref="A5:G5"/>
    <mergeCell ref="A6:G6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364"/>
  <sheetViews>
    <sheetView topLeftCell="A31" zoomScaleNormal="100" workbookViewId="0">
      <selection activeCell="D36" sqref="D36"/>
    </sheetView>
  </sheetViews>
  <sheetFormatPr defaultRowHeight="14.25" x14ac:dyDescent="0.2"/>
  <cols>
    <col min="1" max="1" width="5" customWidth="1"/>
    <col min="2" max="2" width="21.625" customWidth="1"/>
    <col min="3" max="3" width="25.25" customWidth="1"/>
    <col min="4" max="4" width="9.25" bestFit="1" customWidth="1"/>
    <col min="7" max="7" width="3.75" customWidth="1"/>
    <col min="8" max="8" width="3.5" customWidth="1"/>
    <col min="9" max="16" width="3.75" customWidth="1"/>
    <col min="17" max="17" width="4" customWidth="1"/>
    <col min="18" max="18" width="3.75" customWidth="1"/>
  </cols>
  <sheetData>
    <row r="2" spans="1:18" ht="18.75" x14ac:dyDescent="0.3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42"/>
      <c r="O2" s="42"/>
      <c r="P2" s="43" t="s">
        <v>36</v>
      </c>
      <c r="Q2" s="92"/>
      <c r="R2" s="93"/>
    </row>
    <row r="3" spans="1:18" ht="20.25" x14ac:dyDescent="0.3">
      <c r="A3" s="306" t="s">
        <v>37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</row>
    <row r="4" spans="1:18" ht="20.25" x14ac:dyDescent="0.3">
      <c r="A4" s="306" t="s">
        <v>333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</row>
    <row r="5" spans="1:18" ht="20.25" x14ac:dyDescent="0.3">
      <c r="A5" s="306" t="s">
        <v>3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</row>
    <row r="6" spans="1:18" ht="18.75" x14ac:dyDescent="0.3">
      <c r="A6" s="202"/>
      <c r="B6" s="202"/>
      <c r="C6" s="202" t="s">
        <v>41</v>
      </c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</row>
    <row r="7" spans="1:18" ht="20.25" x14ac:dyDescent="0.3">
      <c r="A7" s="22" t="s">
        <v>13</v>
      </c>
      <c r="B7" s="22"/>
      <c r="C7" s="44"/>
      <c r="D7" s="45"/>
      <c r="E7" s="44"/>
      <c r="F7" s="44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</row>
    <row r="8" spans="1:18" ht="18.75" x14ac:dyDescent="0.3">
      <c r="A8" s="44" t="s">
        <v>365</v>
      </c>
      <c r="B8" s="44"/>
      <c r="C8" s="44"/>
      <c r="D8" s="45"/>
      <c r="E8" s="44"/>
      <c r="F8" s="44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</row>
    <row r="9" spans="1:18" ht="18.75" x14ac:dyDescent="0.3">
      <c r="A9" s="70"/>
      <c r="B9" s="71"/>
      <c r="C9" s="98"/>
      <c r="D9" s="72"/>
      <c r="E9" s="70"/>
      <c r="F9" s="70"/>
      <c r="G9" s="73"/>
      <c r="H9" s="73"/>
      <c r="I9" s="73"/>
      <c r="J9" s="73"/>
      <c r="K9" s="74"/>
      <c r="L9" s="74"/>
      <c r="M9" s="74"/>
      <c r="N9" s="70"/>
      <c r="O9" s="70"/>
      <c r="P9" s="70"/>
      <c r="Q9" s="70"/>
      <c r="R9" s="73"/>
    </row>
    <row r="10" spans="1:18" ht="20.25" x14ac:dyDescent="0.3">
      <c r="A10" s="22" t="s">
        <v>59</v>
      </c>
      <c r="B10" s="22"/>
      <c r="C10" s="22"/>
      <c r="D10" s="45"/>
      <c r="E10" s="44"/>
      <c r="F10" s="44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</row>
    <row r="11" spans="1:18" ht="20.25" x14ac:dyDescent="0.3">
      <c r="A11" s="22">
        <v>2.1</v>
      </c>
      <c r="B11" s="22" t="s">
        <v>60</v>
      </c>
      <c r="C11" s="44"/>
      <c r="D11" s="45"/>
      <c r="E11" s="44"/>
      <c r="F11" s="44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spans="1:18" ht="18.75" x14ac:dyDescent="0.3">
      <c r="A12" s="302" t="s">
        <v>38</v>
      </c>
      <c r="B12" s="302" t="s">
        <v>39</v>
      </c>
      <c r="C12" s="259" t="s">
        <v>40</v>
      </c>
      <c r="D12" s="260" t="s">
        <v>11</v>
      </c>
      <c r="E12" s="302" t="s">
        <v>61</v>
      </c>
      <c r="F12" s="259" t="s">
        <v>42</v>
      </c>
      <c r="G12" s="301" t="s">
        <v>43</v>
      </c>
      <c r="H12" s="301"/>
      <c r="I12" s="301"/>
      <c r="J12" s="301" t="s">
        <v>331</v>
      </c>
      <c r="K12" s="301"/>
      <c r="L12" s="301"/>
      <c r="M12" s="301"/>
      <c r="N12" s="301"/>
      <c r="O12" s="301"/>
      <c r="P12" s="301"/>
      <c r="Q12" s="301"/>
      <c r="R12" s="301"/>
    </row>
    <row r="13" spans="1:18" ht="26.25" x14ac:dyDescent="0.2">
      <c r="A13" s="302"/>
      <c r="B13" s="302"/>
      <c r="C13" s="184" t="s">
        <v>39</v>
      </c>
      <c r="D13" s="179" t="s">
        <v>44</v>
      </c>
      <c r="E13" s="302"/>
      <c r="F13" s="184" t="s">
        <v>45</v>
      </c>
      <c r="G13" s="261" t="s">
        <v>46</v>
      </c>
      <c r="H13" s="261" t="s">
        <v>47</v>
      </c>
      <c r="I13" s="261" t="s">
        <v>48</v>
      </c>
      <c r="J13" s="261" t="s">
        <v>49</v>
      </c>
      <c r="K13" s="261" t="s">
        <v>50</v>
      </c>
      <c r="L13" s="261" t="s">
        <v>51</v>
      </c>
      <c r="M13" s="261" t="s">
        <v>52</v>
      </c>
      <c r="N13" s="261" t="s">
        <v>53</v>
      </c>
      <c r="O13" s="261" t="s">
        <v>54</v>
      </c>
      <c r="P13" s="261" t="s">
        <v>55</v>
      </c>
      <c r="Q13" s="261" t="s">
        <v>56</v>
      </c>
      <c r="R13" s="261" t="s">
        <v>57</v>
      </c>
    </row>
    <row r="14" spans="1:18" ht="18.75" x14ac:dyDescent="0.3">
      <c r="A14" s="203">
        <v>1</v>
      </c>
      <c r="B14" s="227" t="s">
        <v>62</v>
      </c>
      <c r="C14" s="96" t="s">
        <v>539</v>
      </c>
      <c r="D14" s="228">
        <v>5000</v>
      </c>
      <c r="E14" s="203" t="s">
        <v>63</v>
      </c>
      <c r="F14" s="203" t="s">
        <v>18</v>
      </c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</row>
    <row r="15" spans="1:18" ht="18.75" x14ac:dyDescent="0.3">
      <c r="A15" s="141"/>
      <c r="B15" s="63"/>
      <c r="C15" s="96" t="s">
        <v>540</v>
      </c>
      <c r="D15" s="64"/>
      <c r="E15" s="141" t="s">
        <v>58</v>
      </c>
      <c r="F15" s="141"/>
      <c r="G15" s="65"/>
      <c r="H15" s="65"/>
      <c r="I15" s="65"/>
      <c r="J15" s="65"/>
      <c r="K15" s="41"/>
      <c r="L15" s="41"/>
      <c r="M15" s="41"/>
      <c r="N15" s="62"/>
      <c r="O15" s="62"/>
      <c r="P15" s="62"/>
      <c r="Q15" s="62"/>
      <c r="R15" s="65"/>
    </row>
    <row r="16" spans="1:18" ht="18.75" x14ac:dyDescent="0.3">
      <c r="A16" s="141"/>
      <c r="B16" s="63"/>
      <c r="C16" s="96" t="s">
        <v>295</v>
      </c>
      <c r="D16" s="64"/>
      <c r="E16" s="141"/>
      <c r="F16" s="141"/>
      <c r="G16" s="65"/>
      <c r="H16" s="65"/>
      <c r="I16" s="65"/>
      <c r="J16" s="65"/>
      <c r="K16" s="41"/>
      <c r="L16" s="62"/>
      <c r="M16" s="41"/>
      <c r="N16" s="62"/>
      <c r="O16" s="62"/>
      <c r="P16" s="62"/>
      <c r="Q16" s="62"/>
      <c r="R16" s="65"/>
    </row>
    <row r="17" spans="1:18" ht="18.75" x14ac:dyDescent="0.3">
      <c r="A17" s="203">
        <v>2</v>
      </c>
      <c r="B17" s="213" t="s">
        <v>66</v>
      </c>
      <c r="C17" s="213" t="s">
        <v>67</v>
      </c>
      <c r="D17" s="228">
        <v>30100</v>
      </c>
      <c r="E17" s="203" t="s">
        <v>68</v>
      </c>
      <c r="F17" s="203" t="s">
        <v>18</v>
      </c>
      <c r="G17" s="66"/>
      <c r="H17" s="66"/>
      <c r="I17" s="66"/>
      <c r="J17" s="66"/>
      <c r="K17" s="75"/>
      <c r="L17" s="75"/>
      <c r="M17" s="75"/>
      <c r="N17" s="59"/>
      <c r="O17" s="59"/>
      <c r="P17" s="59"/>
      <c r="Q17" s="59"/>
      <c r="R17" s="66"/>
    </row>
    <row r="18" spans="1:18" ht="18.75" x14ac:dyDescent="0.3">
      <c r="A18" s="141"/>
      <c r="B18" s="96" t="s">
        <v>69</v>
      </c>
      <c r="C18" s="96" t="s">
        <v>70</v>
      </c>
      <c r="D18" s="64"/>
      <c r="E18" s="141" t="s">
        <v>71</v>
      </c>
      <c r="F18" s="141"/>
      <c r="G18" s="65"/>
      <c r="H18" s="65"/>
      <c r="I18" s="65"/>
      <c r="J18" s="65"/>
      <c r="K18" s="41"/>
      <c r="L18" s="41"/>
      <c r="M18" s="41"/>
      <c r="N18" s="62"/>
      <c r="O18" s="62"/>
      <c r="P18" s="62"/>
      <c r="Q18" s="62"/>
      <c r="R18" s="65"/>
    </row>
    <row r="19" spans="1:18" ht="18.75" x14ac:dyDescent="0.3">
      <c r="A19" s="141"/>
      <c r="B19" s="96" t="s">
        <v>72</v>
      </c>
      <c r="C19" s="96" t="s">
        <v>542</v>
      </c>
      <c r="D19" s="64"/>
      <c r="E19" s="141" t="s">
        <v>73</v>
      </c>
      <c r="F19" s="141"/>
      <c r="G19" s="65"/>
      <c r="H19" s="65"/>
      <c r="I19" s="65"/>
      <c r="J19" s="65"/>
      <c r="K19" s="41"/>
      <c r="L19" s="41"/>
      <c r="M19" s="41"/>
      <c r="N19" s="62"/>
      <c r="O19" s="62"/>
      <c r="P19" s="62"/>
      <c r="Q19" s="62"/>
      <c r="R19" s="65"/>
    </row>
    <row r="20" spans="1:18" ht="18.75" x14ac:dyDescent="0.3">
      <c r="A20" s="203">
        <v>3</v>
      </c>
      <c r="B20" s="213" t="s">
        <v>66</v>
      </c>
      <c r="C20" s="213" t="s">
        <v>67</v>
      </c>
      <c r="D20" s="137">
        <v>21000</v>
      </c>
      <c r="E20" s="203" t="s">
        <v>68</v>
      </c>
      <c r="F20" s="203" t="s">
        <v>18</v>
      </c>
      <c r="G20" s="66"/>
      <c r="H20" s="66"/>
      <c r="I20" s="66"/>
      <c r="J20" s="66"/>
      <c r="K20" s="75"/>
      <c r="L20" s="75"/>
      <c r="M20" s="75"/>
      <c r="N20" s="59"/>
      <c r="O20" s="59"/>
      <c r="P20" s="59"/>
      <c r="Q20" s="59"/>
      <c r="R20" s="66"/>
    </row>
    <row r="21" spans="1:18" ht="18.75" x14ac:dyDescent="0.3">
      <c r="A21" s="141"/>
      <c r="B21" s="96" t="s">
        <v>69</v>
      </c>
      <c r="C21" s="96" t="s">
        <v>70</v>
      </c>
      <c r="D21" s="64"/>
      <c r="E21" s="141" t="s">
        <v>71</v>
      </c>
      <c r="F21" s="141"/>
      <c r="G21" s="65"/>
      <c r="H21" s="65"/>
      <c r="I21" s="65"/>
      <c r="J21" s="65"/>
      <c r="K21" s="41"/>
      <c r="L21" s="41"/>
      <c r="M21" s="41"/>
      <c r="N21" s="62"/>
      <c r="O21" s="62"/>
      <c r="P21" s="62"/>
      <c r="Q21" s="62"/>
      <c r="R21" s="65"/>
    </row>
    <row r="22" spans="1:18" ht="18.75" x14ac:dyDescent="0.3">
      <c r="A22" s="204"/>
      <c r="B22" s="97" t="s">
        <v>74</v>
      </c>
      <c r="C22" s="97" t="s">
        <v>535</v>
      </c>
      <c r="D22" s="139"/>
      <c r="E22" s="204" t="s">
        <v>73</v>
      </c>
      <c r="F22" s="204"/>
      <c r="G22" s="68"/>
      <c r="H22" s="68"/>
      <c r="I22" s="68"/>
      <c r="J22" s="68"/>
      <c r="K22" s="69"/>
      <c r="L22" s="69"/>
      <c r="M22" s="69"/>
      <c r="N22" s="60"/>
      <c r="O22" s="60"/>
      <c r="P22" s="60"/>
      <c r="Q22" s="60"/>
      <c r="R22" s="68"/>
    </row>
    <row r="23" spans="1:18" ht="18.75" x14ac:dyDescent="0.3">
      <c r="A23" s="141">
        <v>4</v>
      </c>
      <c r="B23" s="213" t="s">
        <v>66</v>
      </c>
      <c r="C23" s="213" t="s">
        <v>67</v>
      </c>
      <c r="D23" s="64">
        <v>136000</v>
      </c>
      <c r="E23" s="203" t="s">
        <v>68</v>
      </c>
      <c r="F23" s="141" t="s">
        <v>18</v>
      </c>
      <c r="G23" s="65"/>
      <c r="H23" s="65"/>
      <c r="I23" s="65"/>
      <c r="J23" s="65"/>
      <c r="K23" s="41"/>
      <c r="L23" s="41"/>
      <c r="M23" s="41"/>
      <c r="N23" s="62"/>
      <c r="O23" s="62"/>
      <c r="P23" s="62"/>
      <c r="Q23" s="62"/>
      <c r="R23" s="65"/>
    </row>
    <row r="24" spans="1:18" ht="18.75" x14ac:dyDescent="0.3">
      <c r="A24" s="141"/>
      <c r="B24" s="96" t="s">
        <v>69</v>
      </c>
      <c r="C24" s="96" t="s">
        <v>70</v>
      </c>
      <c r="D24" s="64"/>
      <c r="E24" s="141" t="s">
        <v>71</v>
      </c>
      <c r="F24" s="141"/>
      <c r="G24" s="65"/>
      <c r="H24" s="65"/>
      <c r="I24" s="65"/>
      <c r="J24" s="65"/>
      <c r="K24" s="41"/>
      <c r="L24" s="41"/>
      <c r="M24" s="41"/>
      <c r="N24" s="62"/>
      <c r="O24" s="62"/>
      <c r="P24" s="62"/>
      <c r="Q24" s="62"/>
      <c r="R24" s="65"/>
    </row>
    <row r="25" spans="1:18" ht="18.75" x14ac:dyDescent="0.3">
      <c r="A25" s="204"/>
      <c r="B25" s="97" t="s">
        <v>75</v>
      </c>
      <c r="C25" s="97" t="s">
        <v>535</v>
      </c>
      <c r="D25" s="139"/>
      <c r="E25" s="204" t="s">
        <v>73</v>
      </c>
      <c r="F25" s="204"/>
      <c r="G25" s="68"/>
      <c r="H25" s="68"/>
      <c r="I25" s="68"/>
      <c r="J25" s="68"/>
      <c r="K25" s="69"/>
      <c r="L25" s="69"/>
      <c r="M25" s="69"/>
      <c r="N25" s="60"/>
      <c r="O25" s="60"/>
      <c r="P25" s="60"/>
      <c r="Q25" s="60"/>
      <c r="R25" s="68"/>
    </row>
    <row r="26" spans="1:18" ht="18.75" x14ac:dyDescent="0.3">
      <c r="A26" s="70"/>
      <c r="B26" s="52"/>
      <c r="C26" s="52"/>
      <c r="D26" s="72"/>
      <c r="E26" s="70"/>
      <c r="F26" s="70"/>
      <c r="G26" s="73"/>
      <c r="H26" s="73"/>
      <c r="I26" s="73"/>
      <c r="J26" s="73"/>
      <c r="K26" s="74"/>
      <c r="L26" s="74"/>
      <c r="M26" s="74"/>
      <c r="N26" s="70"/>
      <c r="O26" s="70"/>
      <c r="P26" s="70"/>
      <c r="Q26" s="70"/>
      <c r="R26" s="113">
        <v>6</v>
      </c>
    </row>
    <row r="27" spans="1:18" ht="18.75" x14ac:dyDescent="0.3">
      <c r="A27" s="70"/>
      <c r="B27" s="52"/>
      <c r="C27" s="52"/>
      <c r="D27" s="72"/>
      <c r="E27" s="70"/>
      <c r="F27" s="70"/>
      <c r="G27" s="73"/>
      <c r="H27" s="73"/>
      <c r="I27" s="73"/>
      <c r="J27" s="73"/>
      <c r="K27" s="74"/>
      <c r="L27" s="74"/>
      <c r="M27" s="74"/>
      <c r="N27" s="70"/>
      <c r="O27" s="70"/>
      <c r="P27" s="70"/>
      <c r="Q27" s="70"/>
      <c r="R27" s="73"/>
    </row>
    <row r="28" spans="1:18" ht="18.75" x14ac:dyDescent="0.3">
      <c r="A28" s="70"/>
      <c r="B28" s="52"/>
      <c r="C28" s="52"/>
      <c r="D28" s="72"/>
      <c r="E28" s="70"/>
      <c r="F28" s="70"/>
      <c r="G28" s="73"/>
      <c r="H28" s="73"/>
      <c r="I28" s="73"/>
      <c r="J28" s="73"/>
      <c r="K28" s="74"/>
      <c r="L28" s="74"/>
      <c r="M28" s="74"/>
      <c r="N28" s="70"/>
      <c r="O28" s="70"/>
      <c r="P28" s="70"/>
      <c r="Q28" s="70"/>
      <c r="R28" s="73"/>
    </row>
    <row r="29" spans="1:18" ht="18.75" x14ac:dyDescent="0.3">
      <c r="A29" s="70"/>
      <c r="B29" s="52"/>
      <c r="C29" s="52"/>
      <c r="D29" s="72"/>
      <c r="E29" s="70"/>
      <c r="F29" s="70"/>
      <c r="G29" s="73"/>
      <c r="H29" s="73"/>
      <c r="I29" s="73"/>
      <c r="J29" s="73"/>
      <c r="K29" s="74"/>
      <c r="L29" s="74"/>
      <c r="M29" s="74"/>
      <c r="N29" s="70"/>
      <c r="O29" s="70"/>
      <c r="P29" s="70"/>
      <c r="Q29" s="70"/>
      <c r="R29" s="73"/>
    </row>
    <row r="30" spans="1:18" ht="18.75" x14ac:dyDescent="0.3">
      <c r="A30" s="302" t="s">
        <v>38</v>
      </c>
      <c r="B30" s="302" t="s">
        <v>39</v>
      </c>
      <c r="C30" s="259" t="s">
        <v>40</v>
      </c>
      <c r="D30" s="260" t="s">
        <v>11</v>
      </c>
      <c r="E30" s="302" t="s">
        <v>61</v>
      </c>
      <c r="F30" s="259" t="s">
        <v>42</v>
      </c>
      <c r="G30" s="301" t="s">
        <v>43</v>
      </c>
      <c r="H30" s="301"/>
      <c r="I30" s="301"/>
      <c r="J30" s="301" t="s">
        <v>331</v>
      </c>
      <c r="K30" s="301"/>
      <c r="L30" s="301"/>
      <c r="M30" s="301"/>
      <c r="N30" s="301"/>
      <c r="O30" s="301"/>
      <c r="P30" s="301"/>
      <c r="Q30" s="301"/>
      <c r="R30" s="301"/>
    </row>
    <row r="31" spans="1:18" ht="26.25" x14ac:dyDescent="0.2">
      <c r="A31" s="302"/>
      <c r="B31" s="302"/>
      <c r="C31" s="184" t="s">
        <v>39</v>
      </c>
      <c r="D31" s="179" t="s">
        <v>44</v>
      </c>
      <c r="E31" s="302"/>
      <c r="F31" s="184" t="s">
        <v>45</v>
      </c>
      <c r="G31" s="261" t="s">
        <v>46</v>
      </c>
      <c r="H31" s="261" t="s">
        <v>47</v>
      </c>
      <c r="I31" s="261" t="s">
        <v>48</v>
      </c>
      <c r="J31" s="261" t="s">
        <v>49</v>
      </c>
      <c r="K31" s="261" t="s">
        <v>50</v>
      </c>
      <c r="L31" s="261" t="s">
        <v>51</v>
      </c>
      <c r="M31" s="261" t="s">
        <v>52</v>
      </c>
      <c r="N31" s="261" t="s">
        <v>53</v>
      </c>
      <c r="O31" s="261" t="s">
        <v>54</v>
      </c>
      <c r="P31" s="261" t="s">
        <v>55</v>
      </c>
      <c r="Q31" s="261" t="s">
        <v>56</v>
      </c>
      <c r="R31" s="261" t="s">
        <v>57</v>
      </c>
    </row>
    <row r="32" spans="1:18" ht="18.75" x14ac:dyDescent="0.3">
      <c r="A32" s="141">
        <v>5</v>
      </c>
      <c r="B32" s="213" t="s">
        <v>66</v>
      </c>
      <c r="C32" s="213" t="s">
        <v>67</v>
      </c>
      <c r="D32" s="64">
        <v>14000</v>
      </c>
      <c r="E32" s="203" t="s">
        <v>68</v>
      </c>
      <c r="F32" s="141" t="s">
        <v>18</v>
      </c>
      <c r="G32" s="65"/>
      <c r="H32" s="65"/>
      <c r="I32" s="65"/>
      <c r="J32" s="65"/>
      <c r="K32" s="41"/>
      <c r="L32" s="41"/>
      <c r="M32" s="41"/>
      <c r="N32" s="62"/>
      <c r="O32" s="62"/>
      <c r="P32" s="62"/>
      <c r="Q32" s="62"/>
      <c r="R32" s="65"/>
    </row>
    <row r="33" spans="1:18" ht="18.75" x14ac:dyDescent="0.3">
      <c r="A33" s="141"/>
      <c r="B33" s="96" t="s">
        <v>69</v>
      </c>
      <c r="C33" s="96" t="s">
        <v>70</v>
      </c>
      <c r="D33" s="64"/>
      <c r="E33" s="141" t="s">
        <v>71</v>
      </c>
      <c r="F33" s="141"/>
      <c r="G33" s="65"/>
      <c r="H33" s="65"/>
      <c r="I33" s="65"/>
      <c r="J33" s="65"/>
      <c r="K33" s="41"/>
      <c r="L33" s="41"/>
      <c r="M33" s="41"/>
      <c r="N33" s="62"/>
      <c r="O33" s="62"/>
      <c r="P33" s="62"/>
      <c r="Q33" s="62"/>
      <c r="R33" s="65"/>
    </row>
    <row r="34" spans="1:18" ht="18.75" x14ac:dyDescent="0.3">
      <c r="A34" s="204"/>
      <c r="B34" s="97" t="s">
        <v>76</v>
      </c>
      <c r="C34" s="97" t="s">
        <v>535</v>
      </c>
      <c r="D34" s="139"/>
      <c r="E34" s="204" t="s">
        <v>73</v>
      </c>
      <c r="F34" s="204"/>
      <c r="G34" s="68"/>
      <c r="H34" s="68"/>
      <c r="I34" s="68"/>
      <c r="J34" s="68"/>
      <c r="K34" s="69"/>
      <c r="L34" s="69"/>
      <c r="M34" s="69"/>
      <c r="N34" s="60"/>
      <c r="O34" s="60"/>
      <c r="P34" s="60"/>
      <c r="Q34" s="60"/>
      <c r="R34" s="68"/>
    </row>
    <row r="35" spans="1:18" ht="18.75" x14ac:dyDescent="0.3">
      <c r="A35" s="203">
        <v>6</v>
      </c>
      <c r="B35" s="213" t="s">
        <v>66</v>
      </c>
      <c r="C35" s="213" t="s">
        <v>67</v>
      </c>
      <c r="D35" s="137">
        <v>411600</v>
      </c>
      <c r="E35" s="203" t="s">
        <v>68</v>
      </c>
      <c r="F35" s="141" t="s">
        <v>18</v>
      </c>
      <c r="G35" s="66"/>
      <c r="H35" s="66"/>
      <c r="I35" s="66"/>
      <c r="J35" s="66"/>
      <c r="K35" s="75"/>
      <c r="L35" s="75"/>
      <c r="M35" s="75"/>
      <c r="N35" s="59"/>
      <c r="O35" s="59"/>
      <c r="P35" s="59"/>
      <c r="Q35" s="59"/>
      <c r="R35" s="66"/>
    </row>
    <row r="36" spans="1:18" ht="18.75" x14ac:dyDescent="0.3">
      <c r="A36" s="141"/>
      <c r="B36" s="96" t="s">
        <v>69</v>
      </c>
      <c r="C36" s="96" t="s">
        <v>70</v>
      </c>
      <c r="D36" s="64"/>
      <c r="E36" s="141" t="s">
        <v>77</v>
      </c>
      <c r="F36" s="141"/>
      <c r="G36" s="65"/>
      <c r="H36" s="65"/>
      <c r="I36" s="65"/>
      <c r="J36" s="65"/>
      <c r="K36" s="41"/>
      <c r="L36" s="41"/>
      <c r="M36" s="41"/>
      <c r="N36" s="62"/>
      <c r="O36" s="62"/>
      <c r="P36" s="62"/>
      <c r="Q36" s="62"/>
      <c r="R36" s="65"/>
    </row>
    <row r="37" spans="1:18" ht="18.75" x14ac:dyDescent="0.3">
      <c r="A37" s="204"/>
      <c r="B37" s="97" t="s">
        <v>78</v>
      </c>
      <c r="C37" s="97" t="s">
        <v>561</v>
      </c>
      <c r="D37" s="139"/>
      <c r="E37" s="204" t="s">
        <v>73</v>
      </c>
      <c r="F37" s="204"/>
      <c r="G37" s="68"/>
      <c r="H37" s="68"/>
      <c r="I37" s="68"/>
      <c r="J37" s="68"/>
      <c r="K37" s="69"/>
      <c r="L37" s="69"/>
      <c r="M37" s="69"/>
      <c r="N37" s="60"/>
      <c r="O37" s="60"/>
      <c r="P37" s="60"/>
      <c r="Q37" s="60"/>
      <c r="R37" s="89"/>
    </row>
    <row r="38" spans="1:18" ht="18.75" x14ac:dyDescent="0.3">
      <c r="A38" s="203">
        <v>7</v>
      </c>
      <c r="B38" s="213" t="s">
        <v>66</v>
      </c>
      <c r="C38" s="213" t="s">
        <v>67</v>
      </c>
      <c r="D38" s="137">
        <v>14000</v>
      </c>
      <c r="E38" s="203" t="s">
        <v>68</v>
      </c>
      <c r="F38" s="141" t="s">
        <v>18</v>
      </c>
      <c r="G38" s="66"/>
      <c r="H38" s="66"/>
      <c r="I38" s="66"/>
      <c r="J38" s="66"/>
      <c r="K38" s="75"/>
      <c r="L38" s="75"/>
      <c r="M38" s="75"/>
      <c r="N38" s="59"/>
      <c r="O38" s="59"/>
      <c r="P38" s="59"/>
      <c r="Q38" s="59"/>
      <c r="R38" s="88"/>
    </row>
    <row r="39" spans="1:18" ht="18.75" x14ac:dyDescent="0.3">
      <c r="A39" s="141"/>
      <c r="B39" s="96" t="s">
        <v>69</v>
      </c>
      <c r="C39" s="96" t="s">
        <v>70</v>
      </c>
      <c r="D39" s="64"/>
      <c r="E39" s="141" t="s">
        <v>71</v>
      </c>
      <c r="F39" s="141"/>
      <c r="G39" s="65"/>
      <c r="H39" s="65"/>
      <c r="I39" s="65"/>
      <c r="J39" s="65"/>
      <c r="K39" s="41"/>
      <c r="L39" s="41"/>
      <c r="M39" s="41"/>
      <c r="N39" s="62"/>
      <c r="O39" s="62"/>
      <c r="P39" s="62"/>
      <c r="Q39" s="62"/>
      <c r="R39" s="90"/>
    </row>
    <row r="40" spans="1:18" ht="18.75" x14ac:dyDescent="0.3">
      <c r="A40" s="204"/>
      <c r="B40" s="97" t="s">
        <v>79</v>
      </c>
      <c r="C40" s="97" t="s">
        <v>535</v>
      </c>
      <c r="D40" s="139"/>
      <c r="E40" s="204" t="s">
        <v>73</v>
      </c>
      <c r="F40" s="204"/>
      <c r="G40" s="68"/>
      <c r="H40" s="68"/>
      <c r="I40" s="68"/>
      <c r="J40" s="68"/>
      <c r="K40" s="69"/>
      <c r="L40" s="69"/>
      <c r="M40" s="69"/>
      <c r="N40" s="60"/>
      <c r="O40" s="60"/>
      <c r="P40" s="60"/>
      <c r="Q40" s="60"/>
      <c r="R40" s="89"/>
    </row>
    <row r="41" spans="1:18" ht="18.75" x14ac:dyDescent="0.3">
      <c r="A41" s="203">
        <v>8</v>
      </c>
      <c r="B41" s="213" t="s">
        <v>80</v>
      </c>
      <c r="C41" s="229" t="s">
        <v>81</v>
      </c>
      <c r="D41" s="230">
        <v>2000</v>
      </c>
      <c r="E41" s="203" t="s">
        <v>68</v>
      </c>
      <c r="F41" s="203" t="s">
        <v>18</v>
      </c>
      <c r="G41" s="66"/>
      <c r="H41" s="66"/>
      <c r="I41" s="66"/>
      <c r="J41" s="59"/>
      <c r="K41" s="75"/>
      <c r="L41" s="75"/>
      <c r="M41" s="75"/>
      <c r="N41" s="59"/>
      <c r="O41" s="59"/>
      <c r="P41" s="59"/>
      <c r="Q41" s="59"/>
      <c r="R41" s="66"/>
    </row>
    <row r="42" spans="1:18" ht="18.75" x14ac:dyDescent="0.3">
      <c r="A42" s="141"/>
      <c r="B42" s="96" t="s">
        <v>82</v>
      </c>
      <c r="C42" s="63" t="s">
        <v>83</v>
      </c>
      <c r="D42" s="231"/>
      <c r="E42" s="141" t="s">
        <v>71</v>
      </c>
      <c r="F42" s="141"/>
      <c r="G42" s="65"/>
      <c r="H42" s="65"/>
      <c r="I42" s="65"/>
      <c r="J42" s="62"/>
      <c r="K42" s="41"/>
      <c r="L42" s="41"/>
      <c r="M42" s="41"/>
      <c r="N42" s="62"/>
      <c r="O42" s="62"/>
      <c r="P42" s="62"/>
      <c r="Q42" s="62"/>
      <c r="R42" s="65"/>
    </row>
    <row r="43" spans="1:18" ht="18.75" x14ac:dyDescent="0.3">
      <c r="A43" s="141"/>
      <c r="B43" s="63"/>
      <c r="C43" s="63" t="s">
        <v>84</v>
      </c>
      <c r="D43" s="64"/>
      <c r="E43" s="141" t="s">
        <v>73</v>
      </c>
      <c r="F43" s="141"/>
      <c r="G43" s="65"/>
      <c r="H43" s="65"/>
      <c r="I43" s="65"/>
      <c r="J43" s="65"/>
      <c r="K43" s="41"/>
      <c r="L43" s="41"/>
      <c r="M43" s="41"/>
      <c r="N43" s="62"/>
      <c r="O43" s="62"/>
      <c r="P43" s="62"/>
      <c r="Q43" s="62"/>
      <c r="R43" s="65"/>
    </row>
    <row r="44" spans="1:18" ht="18.75" x14ac:dyDescent="0.3">
      <c r="A44" s="141"/>
      <c r="B44" s="63"/>
      <c r="C44" s="63"/>
      <c r="D44" s="64"/>
      <c r="E44" s="141"/>
      <c r="F44" s="141"/>
      <c r="G44" s="65"/>
      <c r="H44" s="65"/>
      <c r="I44" s="65"/>
      <c r="J44" s="65"/>
      <c r="K44" s="41"/>
      <c r="L44" s="41"/>
      <c r="M44" s="41"/>
      <c r="N44" s="62"/>
      <c r="O44" s="62"/>
      <c r="P44" s="62"/>
      <c r="Q44" s="62"/>
      <c r="R44" s="65"/>
    </row>
    <row r="45" spans="1:18" ht="18.75" x14ac:dyDescent="0.3">
      <c r="A45" s="203">
        <v>9</v>
      </c>
      <c r="B45" s="213" t="s">
        <v>85</v>
      </c>
      <c r="C45" s="213" t="s">
        <v>86</v>
      </c>
      <c r="D45" s="228">
        <v>5000</v>
      </c>
      <c r="E45" s="203" t="s">
        <v>68</v>
      </c>
      <c r="F45" s="203" t="s">
        <v>18</v>
      </c>
      <c r="G45" s="66"/>
      <c r="H45" s="66"/>
      <c r="I45" s="59"/>
      <c r="J45" s="66"/>
      <c r="K45" s="75"/>
      <c r="L45" s="75"/>
      <c r="M45" s="75"/>
      <c r="N45" s="59"/>
      <c r="O45" s="59"/>
      <c r="P45" s="59"/>
      <c r="Q45" s="59"/>
      <c r="R45" s="66"/>
    </row>
    <row r="46" spans="1:18" ht="18.75" x14ac:dyDescent="0.3">
      <c r="A46" s="141"/>
      <c r="B46" s="96" t="s">
        <v>87</v>
      </c>
      <c r="C46" s="96" t="s">
        <v>543</v>
      </c>
      <c r="D46" s="206"/>
      <c r="E46" s="141" t="s">
        <v>71</v>
      </c>
      <c r="F46" s="141"/>
      <c r="G46" s="65"/>
      <c r="H46" s="65"/>
      <c r="I46" s="62"/>
      <c r="J46" s="65"/>
      <c r="K46" s="41"/>
      <c r="L46" s="41"/>
      <c r="M46" s="41"/>
      <c r="N46" s="62"/>
      <c r="O46" s="62"/>
      <c r="P46" s="62"/>
      <c r="Q46" s="62"/>
      <c r="R46" s="65"/>
    </row>
    <row r="47" spans="1:18" ht="18.75" x14ac:dyDescent="0.3">
      <c r="A47" s="204"/>
      <c r="B47" s="97"/>
      <c r="C47" s="97"/>
      <c r="D47" s="232"/>
      <c r="E47" s="204" t="s">
        <v>73</v>
      </c>
      <c r="F47" s="204"/>
      <c r="G47" s="68"/>
      <c r="H47" s="68"/>
      <c r="I47" s="60"/>
      <c r="J47" s="68"/>
      <c r="K47" s="69"/>
      <c r="L47" s="69"/>
      <c r="M47" s="69"/>
      <c r="N47" s="60"/>
      <c r="O47" s="60"/>
      <c r="P47" s="60"/>
      <c r="Q47" s="60"/>
      <c r="R47" s="68"/>
    </row>
    <row r="48" spans="1:18" ht="18.75" x14ac:dyDescent="0.3">
      <c r="A48" s="203">
        <v>10</v>
      </c>
      <c r="B48" s="213" t="s">
        <v>88</v>
      </c>
      <c r="C48" s="213" t="s">
        <v>88</v>
      </c>
      <c r="D48" s="137">
        <v>20000</v>
      </c>
      <c r="E48" s="229" t="s">
        <v>89</v>
      </c>
      <c r="F48" s="203" t="s">
        <v>18</v>
      </c>
      <c r="G48" s="181"/>
      <c r="H48" s="66"/>
      <c r="I48" s="66"/>
      <c r="J48" s="66"/>
      <c r="K48" s="144"/>
      <c r="L48" s="144"/>
      <c r="M48" s="144"/>
      <c r="N48" s="203"/>
      <c r="O48" s="203"/>
      <c r="P48" s="203"/>
      <c r="Q48" s="203"/>
      <c r="R48" s="66"/>
    </row>
    <row r="49" spans="1:18" ht="18.75" x14ac:dyDescent="0.3">
      <c r="A49" s="141"/>
      <c r="B49" s="96"/>
      <c r="C49" s="96" t="s">
        <v>64</v>
      </c>
      <c r="D49" s="64"/>
      <c r="E49" s="141" t="s">
        <v>58</v>
      </c>
      <c r="F49" s="141"/>
      <c r="G49" s="182"/>
      <c r="H49" s="65"/>
      <c r="I49" s="65"/>
      <c r="J49" s="65"/>
      <c r="K49" s="126"/>
      <c r="L49" s="126"/>
      <c r="M49" s="126"/>
      <c r="N49" s="141"/>
      <c r="O49" s="141"/>
      <c r="P49" s="141"/>
      <c r="Q49" s="141"/>
      <c r="R49" s="65"/>
    </row>
    <row r="50" spans="1:18" ht="18.75" x14ac:dyDescent="0.3">
      <c r="A50" s="204"/>
      <c r="B50" s="97"/>
      <c r="C50" s="97"/>
      <c r="D50" s="139"/>
      <c r="E50" s="67"/>
      <c r="F50" s="204"/>
      <c r="G50" s="183"/>
      <c r="H50" s="68"/>
      <c r="I50" s="68"/>
      <c r="J50" s="68"/>
      <c r="K50" s="142"/>
      <c r="L50" s="142"/>
      <c r="M50" s="142"/>
      <c r="N50" s="204"/>
      <c r="O50" s="204"/>
      <c r="P50" s="204"/>
      <c r="Q50" s="204"/>
      <c r="R50" s="68"/>
    </row>
    <row r="51" spans="1:18" ht="18.75" x14ac:dyDescent="0.3">
      <c r="A51" s="70"/>
      <c r="B51" s="52"/>
      <c r="C51" s="52"/>
      <c r="D51" s="99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87"/>
    </row>
    <row r="52" spans="1:18" ht="18.75" x14ac:dyDescent="0.3">
      <c r="A52" s="70"/>
      <c r="B52" s="52"/>
      <c r="C52" s="52"/>
      <c r="D52" s="99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250">
        <v>7</v>
      </c>
    </row>
    <row r="53" spans="1:18" ht="18.75" x14ac:dyDescent="0.3">
      <c r="A53" s="70"/>
      <c r="B53" s="132"/>
      <c r="C53" s="132"/>
      <c r="D53" s="99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</row>
    <row r="54" spans="1:18" ht="18.75" x14ac:dyDescent="0.3">
      <c r="A54" s="70"/>
      <c r="B54" s="132"/>
      <c r="C54" s="132"/>
      <c r="D54" s="99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</row>
    <row r="55" spans="1:18" ht="18.75" x14ac:dyDescent="0.3">
      <c r="A55" s="70"/>
      <c r="B55" s="52"/>
      <c r="C55" s="52"/>
      <c r="D55" s="9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</row>
    <row r="56" spans="1:18" ht="18.75" x14ac:dyDescent="0.3">
      <c r="A56" s="302" t="s">
        <v>38</v>
      </c>
      <c r="B56" s="302" t="s">
        <v>39</v>
      </c>
      <c r="C56" s="259" t="s">
        <v>40</v>
      </c>
      <c r="D56" s="260" t="s">
        <v>11</v>
      </c>
      <c r="E56" s="302" t="s">
        <v>61</v>
      </c>
      <c r="F56" s="259" t="s">
        <v>42</v>
      </c>
      <c r="G56" s="301" t="s">
        <v>43</v>
      </c>
      <c r="H56" s="301"/>
      <c r="I56" s="301"/>
      <c r="J56" s="301" t="s">
        <v>331</v>
      </c>
      <c r="K56" s="301"/>
      <c r="L56" s="301"/>
      <c r="M56" s="301"/>
      <c r="N56" s="301"/>
      <c r="O56" s="301"/>
      <c r="P56" s="301"/>
      <c r="Q56" s="301"/>
      <c r="R56" s="301"/>
    </row>
    <row r="57" spans="1:18" ht="26.25" x14ac:dyDescent="0.2">
      <c r="A57" s="302"/>
      <c r="B57" s="302"/>
      <c r="C57" s="184" t="s">
        <v>39</v>
      </c>
      <c r="D57" s="179" t="s">
        <v>44</v>
      </c>
      <c r="E57" s="302"/>
      <c r="F57" s="184" t="s">
        <v>45</v>
      </c>
      <c r="G57" s="261" t="s">
        <v>46</v>
      </c>
      <c r="H57" s="261" t="s">
        <v>47</v>
      </c>
      <c r="I57" s="261" t="s">
        <v>48</v>
      </c>
      <c r="J57" s="261" t="s">
        <v>49</v>
      </c>
      <c r="K57" s="261" t="s">
        <v>50</v>
      </c>
      <c r="L57" s="261" t="s">
        <v>51</v>
      </c>
      <c r="M57" s="261" t="s">
        <v>52</v>
      </c>
      <c r="N57" s="261" t="s">
        <v>53</v>
      </c>
      <c r="O57" s="261" t="s">
        <v>54</v>
      </c>
      <c r="P57" s="261" t="s">
        <v>55</v>
      </c>
      <c r="Q57" s="261" t="s">
        <v>56</v>
      </c>
      <c r="R57" s="261" t="s">
        <v>57</v>
      </c>
    </row>
    <row r="58" spans="1:18" ht="18.75" x14ac:dyDescent="0.3">
      <c r="A58" s="203">
        <v>11</v>
      </c>
      <c r="B58" s="213" t="s">
        <v>90</v>
      </c>
      <c r="C58" s="213" t="s">
        <v>91</v>
      </c>
      <c r="D58" s="137">
        <v>613200</v>
      </c>
      <c r="E58" s="203" t="s">
        <v>92</v>
      </c>
      <c r="F58" s="203" t="s">
        <v>18</v>
      </c>
      <c r="G58" s="66"/>
      <c r="H58" s="66"/>
      <c r="I58" s="66"/>
      <c r="J58" s="66"/>
      <c r="K58" s="144"/>
      <c r="L58" s="144"/>
      <c r="M58" s="144"/>
      <c r="N58" s="203"/>
      <c r="O58" s="203"/>
      <c r="P58" s="203"/>
      <c r="Q58" s="203"/>
      <c r="R58" s="66"/>
    </row>
    <row r="59" spans="1:18" ht="18.75" x14ac:dyDescent="0.3">
      <c r="A59" s="141"/>
      <c r="B59" s="96"/>
      <c r="C59" s="96" t="s">
        <v>93</v>
      </c>
      <c r="D59" s="64"/>
      <c r="E59" s="141" t="s">
        <v>73</v>
      </c>
      <c r="F59" s="141"/>
      <c r="G59" s="65"/>
      <c r="H59" s="65"/>
      <c r="I59" s="65"/>
      <c r="J59" s="65"/>
      <c r="K59" s="126"/>
      <c r="L59" s="126"/>
      <c r="M59" s="126"/>
      <c r="N59" s="141"/>
      <c r="O59" s="141"/>
      <c r="P59" s="141"/>
      <c r="Q59" s="141"/>
      <c r="R59" s="65"/>
    </row>
    <row r="60" spans="1:18" ht="18.75" x14ac:dyDescent="0.3">
      <c r="A60" s="204"/>
      <c r="B60" s="97"/>
      <c r="C60" s="97"/>
      <c r="D60" s="139"/>
      <c r="E60" s="204"/>
      <c r="F60" s="204"/>
      <c r="G60" s="68"/>
      <c r="H60" s="68"/>
      <c r="I60" s="68"/>
      <c r="J60" s="68"/>
      <c r="K60" s="142"/>
      <c r="L60" s="142"/>
      <c r="M60" s="142"/>
      <c r="N60" s="204"/>
      <c r="O60" s="204"/>
      <c r="P60" s="204"/>
      <c r="Q60" s="204"/>
      <c r="R60" s="68"/>
    </row>
    <row r="61" spans="1:18" ht="18.75" x14ac:dyDescent="0.3">
      <c r="A61" s="141">
        <v>12</v>
      </c>
      <c r="B61" s="96" t="s">
        <v>478</v>
      </c>
      <c r="C61" s="96" t="s">
        <v>479</v>
      </c>
      <c r="D61" s="64">
        <v>440800</v>
      </c>
      <c r="E61" s="141" t="s">
        <v>482</v>
      </c>
      <c r="F61" s="141" t="s">
        <v>18</v>
      </c>
      <c r="G61" s="65"/>
      <c r="H61" s="65"/>
      <c r="I61" s="65"/>
      <c r="J61" s="65"/>
      <c r="K61" s="126"/>
      <c r="L61" s="126"/>
      <c r="M61" s="126"/>
      <c r="N61" s="141"/>
      <c r="O61" s="141"/>
      <c r="P61" s="141"/>
      <c r="Q61" s="141"/>
      <c r="R61" s="65"/>
    </row>
    <row r="62" spans="1:18" ht="18.75" x14ac:dyDescent="0.3">
      <c r="A62" s="141"/>
      <c r="B62" s="96"/>
      <c r="C62" s="96" t="s">
        <v>480</v>
      </c>
      <c r="D62" s="64"/>
      <c r="E62" s="141" t="s">
        <v>481</v>
      </c>
      <c r="F62" s="141"/>
      <c r="G62" s="65"/>
      <c r="H62" s="65"/>
      <c r="I62" s="65"/>
      <c r="J62" s="65"/>
      <c r="K62" s="126"/>
      <c r="L62" s="126"/>
      <c r="M62" s="126"/>
      <c r="N62" s="141"/>
      <c r="O62" s="141"/>
      <c r="P62" s="141"/>
      <c r="Q62" s="141"/>
      <c r="R62" s="65"/>
    </row>
    <row r="63" spans="1:18" ht="18.75" x14ac:dyDescent="0.3">
      <c r="A63" s="141"/>
      <c r="B63" s="96"/>
      <c r="C63" s="96" t="s">
        <v>481</v>
      </c>
      <c r="D63" s="64"/>
      <c r="E63" s="141"/>
      <c r="F63" s="141"/>
      <c r="G63" s="65"/>
      <c r="H63" s="65"/>
      <c r="I63" s="65"/>
      <c r="J63" s="65"/>
      <c r="K63" s="126"/>
      <c r="L63" s="126"/>
      <c r="M63" s="126"/>
      <c r="N63" s="141"/>
      <c r="O63" s="141"/>
      <c r="P63" s="141"/>
      <c r="Q63" s="141"/>
      <c r="R63" s="65"/>
    </row>
    <row r="64" spans="1:18" ht="18.75" x14ac:dyDescent="0.3">
      <c r="A64" s="203">
        <v>13</v>
      </c>
      <c r="B64" s="284" t="s">
        <v>94</v>
      </c>
      <c r="C64" s="213" t="s">
        <v>95</v>
      </c>
      <c r="D64" s="137">
        <v>4500</v>
      </c>
      <c r="E64" s="203" t="s">
        <v>68</v>
      </c>
      <c r="F64" s="203" t="s">
        <v>18</v>
      </c>
      <c r="G64" s="66"/>
      <c r="H64" s="66"/>
      <c r="I64" s="66"/>
      <c r="J64" s="66"/>
      <c r="K64" s="75"/>
      <c r="L64" s="75"/>
      <c r="M64" s="75"/>
      <c r="N64" s="59"/>
      <c r="O64" s="59"/>
      <c r="P64" s="59"/>
      <c r="Q64" s="59"/>
      <c r="R64" s="88"/>
    </row>
    <row r="65" spans="1:18" ht="18.75" x14ac:dyDescent="0.3">
      <c r="A65" s="141"/>
      <c r="B65" s="205" t="s">
        <v>96</v>
      </c>
      <c r="C65" s="96" t="s">
        <v>97</v>
      </c>
      <c r="D65" s="64"/>
      <c r="E65" s="141" t="s">
        <v>71</v>
      </c>
      <c r="F65" s="141"/>
      <c r="G65" s="65"/>
      <c r="H65" s="65"/>
      <c r="I65" s="65"/>
      <c r="J65" s="65"/>
      <c r="K65" s="41"/>
      <c r="L65" s="41"/>
      <c r="M65" s="41"/>
      <c r="N65" s="62"/>
      <c r="O65" s="62"/>
      <c r="P65" s="62"/>
      <c r="Q65" s="62"/>
      <c r="R65" s="65"/>
    </row>
    <row r="66" spans="1:18" ht="18.75" x14ac:dyDescent="0.3">
      <c r="A66" s="141"/>
      <c r="B66" s="205" t="s">
        <v>98</v>
      </c>
      <c r="C66" s="96" t="s">
        <v>99</v>
      </c>
      <c r="D66" s="64"/>
      <c r="E66" s="141" t="s">
        <v>73</v>
      </c>
      <c r="F66" s="141"/>
      <c r="G66" s="65"/>
      <c r="H66" s="65"/>
      <c r="I66" s="65"/>
      <c r="J66" s="65"/>
      <c r="K66" s="41"/>
      <c r="L66" s="41"/>
      <c r="M66" s="41"/>
      <c r="N66" s="62"/>
      <c r="O66" s="62"/>
      <c r="P66" s="62"/>
      <c r="Q66" s="62"/>
      <c r="R66" s="65"/>
    </row>
    <row r="67" spans="1:18" ht="18.75" x14ac:dyDescent="0.3">
      <c r="A67" s="141"/>
      <c r="B67" s="205" t="s">
        <v>100</v>
      </c>
      <c r="C67" s="96"/>
      <c r="D67" s="64"/>
      <c r="E67" s="63"/>
      <c r="F67" s="141"/>
      <c r="G67" s="65"/>
      <c r="H67" s="65"/>
      <c r="I67" s="65"/>
      <c r="J67" s="65"/>
      <c r="K67" s="41"/>
      <c r="L67" s="41"/>
      <c r="M67" s="41"/>
      <c r="N67" s="62"/>
      <c r="O67" s="62"/>
      <c r="P67" s="62"/>
      <c r="Q67" s="62"/>
      <c r="R67" s="65"/>
    </row>
    <row r="68" spans="1:18" ht="18.75" x14ac:dyDescent="0.3">
      <c r="A68" s="203">
        <v>14</v>
      </c>
      <c r="B68" s="213" t="s">
        <v>101</v>
      </c>
      <c r="C68" s="213" t="s">
        <v>102</v>
      </c>
      <c r="D68" s="137">
        <v>5000</v>
      </c>
      <c r="E68" s="203" t="s">
        <v>68</v>
      </c>
      <c r="F68" s="203" t="s">
        <v>18</v>
      </c>
      <c r="G68" s="66"/>
      <c r="H68" s="66"/>
      <c r="I68" s="66"/>
      <c r="J68" s="66"/>
      <c r="K68" s="75"/>
      <c r="L68" s="75"/>
      <c r="M68" s="75"/>
      <c r="N68" s="59"/>
      <c r="O68" s="59"/>
      <c r="P68" s="59"/>
      <c r="Q68" s="59"/>
      <c r="R68" s="66"/>
    </row>
    <row r="69" spans="1:18" ht="18.75" x14ac:dyDescent="0.3">
      <c r="A69" s="141"/>
      <c r="B69" s="96"/>
      <c r="C69" s="96" t="s">
        <v>103</v>
      </c>
      <c r="D69" s="64"/>
      <c r="E69" s="141" t="s">
        <v>71</v>
      </c>
      <c r="F69" s="141"/>
      <c r="G69" s="65"/>
      <c r="H69" s="65"/>
      <c r="I69" s="65"/>
      <c r="J69" s="65"/>
      <c r="K69" s="41"/>
      <c r="L69" s="41"/>
      <c r="M69" s="41"/>
      <c r="N69" s="62"/>
      <c r="O69" s="62"/>
      <c r="P69" s="62"/>
      <c r="Q69" s="62"/>
      <c r="R69" s="65"/>
    </row>
    <row r="70" spans="1:18" ht="18.75" x14ac:dyDescent="0.3">
      <c r="A70" s="141"/>
      <c r="B70" s="96"/>
      <c r="C70" s="96" t="s">
        <v>104</v>
      </c>
      <c r="D70" s="64"/>
      <c r="E70" s="141" t="s">
        <v>73</v>
      </c>
      <c r="F70" s="141"/>
      <c r="G70" s="65"/>
      <c r="H70" s="65"/>
      <c r="I70" s="65"/>
      <c r="J70" s="65"/>
      <c r="K70" s="41"/>
      <c r="L70" s="41"/>
      <c r="M70" s="41"/>
      <c r="N70" s="62"/>
      <c r="O70" s="62"/>
      <c r="P70" s="62"/>
      <c r="Q70" s="62"/>
      <c r="R70" s="65"/>
    </row>
    <row r="71" spans="1:18" ht="18.75" x14ac:dyDescent="0.3">
      <c r="A71" s="204"/>
      <c r="B71" s="97"/>
      <c r="C71" s="97"/>
      <c r="D71" s="139"/>
      <c r="E71" s="204"/>
      <c r="F71" s="204"/>
      <c r="G71" s="68"/>
      <c r="H71" s="68"/>
      <c r="I71" s="68"/>
      <c r="J71" s="68"/>
      <c r="K71" s="69"/>
      <c r="L71" s="69"/>
      <c r="M71" s="69"/>
      <c r="N71" s="60"/>
      <c r="O71" s="60"/>
      <c r="P71" s="60"/>
      <c r="Q71" s="60"/>
      <c r="R71" s="68"/>
    </row>
    <row r="72" spans="1:18" ht="18.75" x14ac:dyDescent="0.3">
      <c r="A72" s="80"/>
      <c r="B72" s="103" t="s">
        <v>15</v>
      </c>
      <c r="C72" s="102"/>
      <c r="D72" s="110">
        <f>D14+D17+D20+D23+D32+D35+D38+D41+D45+D48+D58+D61+D64+D68</f>
        <v>1722200</v>
      </c>
      <c r="E72" s="85"/>
      <c r="F72" s="80"/>
      <c r="G72" s="61"/>
      <c r="H72" s="61"/>
      <c r="I72" s="61"/>
      <c r="J72" s="61"/>
      <c r="K72" s="84"/>
      <c r="L72" s="84"/>
      <c r="M72" s="84"/>
      <c r="N72" s="80"/>
      <c r="O72" s="80"/>
      <c r="P72" s="80"/>
      <c r="Q72" s="80"/>
      <c r="R72" s="61"/>
    </row>
    <row r="73" spans="1:18" ht="18.75" x14ac:dyDescent="0.3">
      <c r="A73" s="70"/>
      <c r="B73" s="52"/>
      <c r="C73" s="52"/>
      <c r="D73" s="72"/>
      <c r="E73" s="71"/>
      <c r="F73" s="70"/>
      <c r="G73" s="73"/>
      <c r="H73" s="73"/>
      <c r="I73" s="73"/>
      <c r="J73" s="73"/>
      <c r="K73" s="74"/>
      <c r="L73" s="74"/>
      <c r="M73" s="74"/>
      <c r="N73" s="70"/>
      <c r="O73" s="70"/>
      <c r="P73" s="70"/>
      <c r="Q73" s="70"/>
      <c r="R73" s="73"/>
    </row>
    <row r="74" spans="1:18" ht="18.75" x14ac:dyDescent="0.3">
      <c r="A74" s="70"/>
      <c r="B74" s="52"/>
      <c r="C74" s="52"/>
      <c r="D74" s="72"/>
      <c r="E74" s="71"/>
      <c r="F74" s="70"/>
      <c r="G74" s="73"/>
      <c r="H74" s="73"/>
      <c r="I74" s="73"/>
      <c r="J74" s="73"/>
      <c r="K74" s="74"/>
      <c r="L74" s="74"/>
      <c r="M74" s="74"/>
      <c r="N74" s="70"/>
      <c r="O74" s="70"/>
      <c r="P74" s="70"/>
      <c r="Q74" s="70"/>
      <c r="R74" s="73"/>
    </row>
    <row r="75" spans="1:18" ht="18.75" x14ac:dyDescent="0.3">
      <c r="A75" s="70"/>
      <c r="B75" s="52"/>
      <c r="C75" s="52"/>
      <c r="D75" s="72"/>
      <c r="E75" s="71"/>
      <c r="F75" s="70"/>
      <c r="G75" s="73"/>
      <c r="H75" s="73"/>
      <c r="I75" s="73"/>
      <c r="J75" s="73"/>
      <c r="K75" s="74"/>
      <c r="L75" s="74"/>
      <c r="M75" s="74"/>
      <c r="N75" s="70"/>
      <c r="O75" s="70"/>
      <c r="P75" s="70"/>
      <c r="Q75" s="70"/>
      <c r="R75" s="73"/>
    </row>
    <row r="76" spans="1:18" ht="18.75" x14ac:dyDescent="0.3">
      <c r="A76" s="70"/>
      <c r="B76" s="52"/>
      <c r="C76" s="52"/>
      <c r="D76" s="72"/>
      <c r="E76" s="71"/>
      <c r="F76" s="70"/>
      <c r="G76" s="73"/>
      <c r="H76" s="73"/>
      <c r="I76" s="73"/>
      <c r="J76" s="73"/>
      <c r="K76" s="74"/>
      <c r="L76" s="74"/>
      <c r="M76" s="74"/>
      <c r="N76" s="70"/>
      <c r="O76" s="70"/>
      <c r="P76" s="70"/>
      <c r="Q76" s="70"/>
      <c r="R76" s="73"/>
    </row>
    <row r="77" spans="1:18" ht="18.75" x14ac:dyDescent="0.3">
      <c r="A77" s="70"/>
      <c r="B77" s="52"/>
      <c r="C77" s="52"/>
      <c r="D77" s="72"/>
      <c r="E77" s="71"/>
      <c r="F77" s="70"/>
      <c r="G77" s="73"/>
      <c r="H77" s="73"/>
      <c r="I77" s="73"/>
      <c r="J77" s="73"/>
      <c r="K77" s="74"/>
      <c r="L77" s="74"/>
      <c r="M77" s="74"/>
      <c r="N77" s="70"/>
      <c r="O77" s="70"/>
      <c r="P77" s="70"/>
      <c r="Q77" s="70"/>
      <c r="R77" s="87"/>
    </row>
    <row r="78" spans="1:18" ht="18.75" x14ac:dyDescent="0.3">
      <c r="A78" s="70"/>
      <c r="B78" s="52"/>
      <c r="C78" s="52"/>
      <c r="D78" s="72"/>
      <c r="E78" s="71"/>
      <c r="F78" s="70"/>
      <c r="G78" s="73"/>
      <c r="H78" s="73"/>
      <c r="I78" s="73"/>
      <c r="J78" s="73"/>
      <c r="K78" s="74"/>
      <c r="L78" s="74"/>
      <c r="M78" s="74"/>
      <c r="N78" s="70"/>
      <c r="O78" s="70"/>
      <c r="P78" s="70"/>
      <c r="Q78" s="70"/>
      <c r="R78" s="87">
        <v>8</v>
      </c>
    </row>
    <row r="79" spans="1:18" ht="18.75" x14ac:dyDescent="0.3">
      <c r="A79" s="70"/>
      <c r="B79" s="52"/>
      <c r="C79" s="52"/>
      <c r="D79" s="72"/>
      <c r="E79" s="71"/>
      <c r="F79" s="70"/>
      <c r="G79" s="73"/>
      <c r="H79" s="73"/>
      <c r="I79" s="73"/>
      <c r="J79" s="73"/>
      <c r="K79" s="74"/>
      <c r="L79" s="74"/>
      <c r="M79" s="74"/>
      <c r="N79" s="70"/>
      <c r="O79" s="70"/>
      <c r="P79" s="70"/>
      <c r="Q79" s="70"/>
      <c r="R79" s="73"/>
    </row>
    <row r="80" spans="1:18" ht="18.75" x14ac:dyDescent="0.3">
      <c r="A80" s="70"/>
      <c r="B80" s="52"/>
      <c r="C80" s="52"/>
      <c r="D80" s="72"/>
      <c r="E80" s="71"/>
      <c r="F80" s="70"/>
      <c r="G80" s="73"/>
      <c r="H80" s="73"/>
      <c r="I80" s="73"/>
      <c r="J80" s="73"/>
      <c r="K80" s="74"/>
      <c r="L80" s="74"/>
      <c r="M80" s="74"/>
      <c r="N80" s="70"/>
      <c r="O80" s="70"/>
      <c r="P80" s="70"/>
      <c r="Q80" s="70"/>
      <c r="R80" s="73"/>
    </row>
    <row r="81" spans="1:18" ht="20.25" x14ac:dyDescent="0.3">
      <c r="A81" s="285">
        <v>2.2000000000000002</v>
      </c>
      <c r="B81" s="310" t="s">
        <v>105</v>
      </c>
      <c r="C81" s="310"/>
      <c r="D81" s="72"/>
      <c r="E81" s="70"/>
      <c r="F81" s="70"/>
      <c r="G81" s="73"/>
      <c r="H81" s="73"/>
      <c r="I81" s="73"/>
      <c r="J81" s="73"/>
      <c r="K81" s="74"/>
      <c r="L81" s="74"/>
      <c r="M81" s="74"/>
      <c r="N81" s="70"/>
      <c r="O81" s="70"/>
      <c r="P81" s="70"/>
      <c r="Q81" s="70"/>
      <c r="R81" s="73"/>
    </row>
    <row r="82" spans="1:18" ht="18.75" x14ac:dyDescent="0.3">
      <c r="A82" s="302" t="s">
        <v>38</v>
      </c>
      <c r="B82" s="302" t="s">
        <v>39</v>
      </c>
      <c r="C82" s="259" t="s">
        <v>40</v>
      </c>
      <c r="D82" s="260" t="s">
        <v>11</v>
      </c>
      <c r="E82" s="302" t="s">
        <v>61</v>
      </c>
      <c r="F82" s="259" t="s">
        <v>42</v>
      </c>
      <c r="G82" s="301" t="s">
        <v>43</v>
      </c>
      <c r="H82" s="301"/>
      <c r="I82" s="301"/>
      <c r="J82" s="301" t="s">
        <v>331</v>
      </c>
      <c r="K82" s="301"/>
      <c r="L82" s="301"/>
      <c r="M82" s="301"/>
      <c r="N82" s="301"/>
      <c r="O82" s="301"/>
      <c r="P82" s="301"/>
      <c r="Q82" s="301"/>
      <c r="R82" s="301"/>
    </row>
    <row r="83" spans="1:18" ht="26.25" x14ac:dyDescent="0.2">
      <c r="A83" s="302"/>
      <c r="B83" s="302"/>
      <c r="C83" s="184" t="s">
        <v>39</v>
      </c>
      <c r="D83" s="179" t="s">
        <v>44</v>
      </c>
      <c r="E83" s="302"/>
      <c r="F83" s="184" t="s">
        <v>45</v>
      </c>
      <c r="G83" s="261" t="s">
        <v>46</v>
      </c>
      <c r="H83" s="261" t="s">
        <v>47</v>
      </c>
      <c r="I83" s="261" t="s">
        <v>48</v>
      </c>
      <c r="J83" s="261" t="s">
        <v>49</v>
      </c>
      <c r="K83" s="261" t="s">
        <v>50</v>
      </c>
      <c r="L83" s="261" t="s">
        <v>51</v>
      </c>
      <c r="M83" s="261" t="s">
        <v>52</v>
      </c>
      <c r="N83" s="261" t="s">
        <v>53</v>
      </c>
      <c r="O83" s="261" t="s">
        <v>54</v>
      </c>
      <c r="P83" s="261" t="s">
        <v>55</v>
      </c>
      <c r="Q83" s="261" t="s">
        <v>56</v>
      </c>
      <c r="R83" s="261" t="s">
        <v>57</v>
      </c>
    </row>
    <row r="84" spans="1:18" ht="18.75" x14ac:dyDescent="0.3">
      <c r="A84" s="203">
        <v>1</v>
      </c>
      <c r="B84" s="213" t="s">
        <v>106</v>
      </c>
      <c r="C84" s="213" t="s">
        <v>107</v>
      </c>
      <c r="D84" s="228">
        <v>10000</v>
      </c>
      <c r="E84" s="203" t="s">
        <v>108</v>
      </c>
      <c r="F84" s="203" t="s">
        <v>18</v>
      </c>
      <c r="G84" s="66"/>
      <c r="H84" s="66"/>
      <c r="I84" s="59"/>
      <c r="J84" s="66"/>
      <c r="K84" s="75"/>
      <c r="L84" s="75"/>
      <c r="M84" s="75"/>
      <c r="N84" s="59"/>
      <c r="O84" s="59"/>
      <c r="P84" s="59"/>
      <c r="Q84" s="59"/>
      <c r="R84" s="66"/>
    </row>
    <row r="85" spans="1:18" ht="18.75" x14ac:dyDescent="0.3">
      <c r="A85" s="141"/>
      <c r="B85" s="96" t="s">
        <v>109</v>
      </c>
      <c r="C85" s="96" t="s">
        <v>110</v>
      </c>
      <c r="D85" s="206"/>
      <c r="E85" s="141" t="s">
        <v>58</v>
      </c>
      <c r="F85" s="141"/>
      <c r="G85" s="65"/>
      <c r="H85" s="65"/>
      <c r="I85" s="62"/>
      <c r="J85" s="65"/>
      <c r="K85" s="41"/>
      <c r="L85" s="41"/>
      <c r="M85" s="41"/>
      <c r="N85" s="62"/>
      <c r="O85" s="62"/>
      <c r="P85" s="62"/>
      <c r="Q85" s="62"/>
      <c r="R85" s="65"/>
    </row>
    <row r="86" spans="1:18" ht="18.75" x14ac:dyDescent="0.3">
      <c r="A86" s="141"/>
      <c r="B86" s="96"/>
      <c r="C86" s="96" t="s">
        <v>111</v>
      </c>
      <c r="D86" s="206"/>
      <c r="E86" s="63"/>
      <c r="F86" s="141"/>
      <c r="G86" s="65"/>
      <c r="H86" s="65"/>
      <c r="I86" s="62"/>
      <c r="J86" s="65"/>
      <c r="K86" s="41"/>
      <c r="L86" s="41"/>
      <c r="M86" s="41"/>
      <c r="N86" s="62"/>
      <c r="O86" s="62"/>
      <c r="P86" s="62"/>
      <c r="Q86" s="62"/>
      <c r="R86" s="65"/>
    </row>
    <row r="87" spans="1:18" ht="18.75" x14ac:dyDescent="0.3">
      <c r="A87" s="141"/>
      <c r="B87" s="96"/>
      <c r="C87" s="96" t="s">
        <v>112</v>
      </c>
      <c r="D87" s="206"/>
      <c r="E87" s="63"/>
      <c r="F87" s="141"/>
      <c r="G87" s="65"/>
      <c r="H87" s="65"/>
      <c r="I87" s="62"/>
      <c r="J87" s="65"/>
      <c r="K87" s="41"/>
      <c r="L87" s="41"/>
      <c r="M87" s="41"/>
      <c r="N87" s="62"/>
      <c r="O87" s="62"/>
      <c r="P87" s="62"/>
      <c r="Q87" s="62"/>
      <c r="R87" s="65"/>
    </row>
    <row r="88" spans="1:18" ht="18.75" x14ac:dyDescent="0.3">
      <c r="A88" s="141"/>
      <c r="B88" s="96"/>
      <c r="C88" s="96" t="s">
        <v>113</v>
      </c>
      <c r="D88" s="206"/>
      <c r="E88" s="63"/>
      <c r="F88" s="141"/>
      <c r="G88" s="65"/>
      <c r="H88" s="65"/>
      <c r="I88" s="62"/>
      <c r="J88" s="65"/>
      <c r="K88" s="41"/>
      <c r="L88" s="41"/>
      <c r="M88" s="41"/>
      <c r="N88" s="62"/>
      <c r="O88" s="62"/>
      <c r="P88" s="62"/>
      <c r="Q88" s="62"/>
      <c r="R88" s="65"/>
    </row>
    <row r="89" spans="1:18" ht="18.75" x14ac:dyDescent="0.3">
      <c r="A89" s="141"/>
      <c r="B89" s="96"/>
      <c r="C89" s="96" t="s">
        <v>114</v>
      </c>
      <c r="D89" s="206"/>
      <c r="E89" s="63"/>
      <c r="F89" s="141"/>
      <c r="G89" s="65"/>
      <c r="H89" s="65"/>
      <c r="I89" s="62"/>
      <c r="J89" s="65"/>
      <c r="K89" s="41"/>
      <c r="L89" s="41"/>
      <c r="M89" s="41"/>
      <c r="N89" s="62"/>
      <c r="O89" s="62"/>
      <c r="P89" s="62"/>
      <c r="Q89" s="62"/>
      <c r="R89" s="65"/>
    </row>
    <row r="90" spans="1:18" ht="18.75" x14ac:dyDescent="0.3">
      <c r="A90" s="204"/>
      <c r="B90" s="97"/>
      <c r="C90" s="97" t="s">
        <v>115</v>
      </c>
      <c r="D90" s="139"/>
      <c r="E90" s="67"/>
      <c r="F90" s="204"/>
      <c r="G90" s="68"/>
      <c r="H90" s="68"/>
      <c r="I90" s="68"/>
      <c r="J90" s="68"/>
      <c r="K90" s="69"/>
      <c r="L90" s="69"/>
      <c r="M90" s="69"/>
      <c r="N90" s="60"/>
      <c r="O90" s="60"/>
      <c r="P90" s="60"/>
      <c r="Q90" s="60"/>
      <c r="R90" s="68"/>
    </row>
    <row r="91" spans="1:18" ht="18.75" x14ac:dyDescent="0.3">
      <c r="A91" s="203">
        <v>2</v>
      </c>
      <c r="B91" s="96" t="s">
        <v>116</v>
      </c>
      <c r="C91" s="180" t="s">
        <v>362</v>
      </c>
      <c r="D91" s="233">
        <v>10000</v>
      </c>
      <c r="E91" s="203" t="s">
        <v>117</v>
      </c>
      <c r="F91" s="234" t="s">
        <v>18</v>
      </c>
      <c r="G91" s="66"/>
      <c r="H91" s="66"/>
      <c r="I91" s="66"/>
      <c r="J91" s="66"/>
      <c r="K91" s="75"/>
      <c r="L91" s="75"/>
      <c r="M91" s="59"/>
      <c r="N91" s="59"/>
      <c r="O91" s="59"/>
      <c r="P91" s="59"/>
      <c r="Q91" s="59"/>
      <c r="R91" s="66"/>
    </row>
    <row r="92" spans="1:18" ht="18.75" x14ac:dyDescent="0.3">
      <c r="A92" s="141"/>
      <c r="B92" s="96" t="s">
        <v>360</v>
      </c>
      <c r="C92" s="180" t="s">
        <v>544</v>
      </c>
      <c r="D92" s="235"/>
      <c r="E92" s="141" t="s">
        <v>118</v>
      </c>
      <c r="F92" s="236"/>
      <c r="G92" s="65"/>
      <c r="H92" s="65"/>
      <c r="I92" s="65"/>
      <c r="J92" s="65"/>
      <c r="K92" s="41"/>
      <c r="L92" s="41"/>
      <c r="M92" s="62"/>
      <c r="N92" s="62"/>
      <c r="O92" s="62"/>
      <c r="P92" s="62"/>
      <c r="Q92" s="62"/>
      <c r="R92" s="65"/>
    </row>
    <row r="93" spans="1:18" ht="18.75" x14ac:dyDescent="0.3">
      <c r="A93" s="204"/>
      <c r="B93" s="97" t="s">
        <v>361</v>
      </c>
      <c r="C93" s="207"/>
      <c r="D93" s="237"/>
      <c r="E93" s="204"/>
      <c r="F93" s="238"/>
      <c r="G93" s="68"/>
      <c r="H93" s="68"/>
      <c r="I93" s="68"/>
      <c r="J93" s="68"/>
      <c r="K93" s="69"/>
      <c r="L93" s="69"/>
      <c r="M93" s="60"/>
      <c r="N93" s="60"/>
      <c r="O93" s="60"/>
      <c r="P93" s="60"/>
      <c r="Q93" s="60"/>
      <c r="R93" s="68"/>
    </row>
    <row r="94" spans="1:18" ht="18.75" x14ac:dyDescent="0.3">
      <c r="A94" s="203">
        <v>3</v>
      </c>
      <c r="B94" s="213" t="s">
        <v>341</v>
      </c>
      <c r="C94" s="213" t="s">
        <v>67</v>
      </c>
      <c r="D94" s="137">
        <v>5000</v>
      </c>
      <c r="E94" s="203" t="s">
        <v>68</v>
      </c>
      <c r="F94" s="203" t="s">
        <v>18</v>
      </c>
      <c r="G94" s="66"/>
      <c r="H94" s="66"/>
      <c r="I94" s="66"/>
      <c r="J94" s="66"/>
      <c r="K94" s="75"/>
      <c r="L94" s="75"/>
      <c r="M94" s="59"/>
      <c r="N94" s="59"/>
      <c r="O94" s="59"/>
      <c r="P94" s="59"/>
      <c r="Q94" s="59"/>
      <c r="R94" s="66"/>
    </row>
    <row r="95" spans="1:18" ht="18.75" x14ac:dyDescent="0.3">
      <c r="A95" s="141"/>
      <c r="B95" s="96" t="s">
        <v>342</v>
      </c>
      <c r="C95" s="96" t="s">
        <v>522</v>
      </c>
      <c r="D95" s="64"/>
      <c r="E95" s="141" t="s">
        <v>71</v>
      </c>
      <c r="F95" s="141"/>
      <c r="G95" s="65"/>
      <c r="H95" s="65"/>
      <c r="I95" s="65"/>
      <c r="J95" s="65"/>
      <c r="K95" s="41"/>
      <c r="L95" s="41"/>
      <c r="M95" s="62"/>
      <c r="N95" s="62"/>
      <c r="O95" s="62"/>
      <c r="P95" s="62"/>
      <c r="Q95" s="62"/>
      <c r="R95" s="65"/>
    </row>
    <row r="96" spans="1:18" ht="18.75" x14ac:dyDescent="0.3">
      <c r="A96" s="204"/>
      <c r="B96" s="97"/>
      <c r="C96" s="97"/>
      <c r="D96" s="139"/>
      <c r="E96" s="204" t="s">
        <v>73</v>
      </c>
      <c r="F96" s="204"/>
      <c r="G96" s="68"/>
      <c r="H96" s="68"/>
      <c r="I96" s="68"/>
      <c r="J96" s="68"/>
      <c r="K96" s="69"/>
      <c r="L96" s="69"/>
      <c r="M96" s="60"/>
      <c r="N96" s="60"/>
      <c r="O96" s="60"/>
      <c r="P96" s="60"/>
      <c r="Q96" s="60"/>
      <c r="R96" s="68"/>
    </row>
    <row r="97" spans="1:18" ht="18.75" x14ac:dyDescent="0.3">
      <c r="A97" s="203">
        <v>4</v>
      </c>
      <c r="B97" s="213" t="s">
        <v>119</v>
      </c>
      <c r="C97" s="213" t="s">
        <v>120</v>
      </c>
      <c r="D97" s="137">
        <v>5000</v>
      </c>
      <c r="E97" s="203" t="s">
        <v>89</v>
      </c>
      <c r="F97" s="203" t="s">
        <v>18</v>
      </c>
      <c r="G97" s="66"/>
      <c r="H97" s="66"/>
      <c r="I97" s="66"/>
      <c r="J97" s="66"/>
      <c r="K97" s="75"/>
      <c r="L97" s="75"/>
      <c r="M97" s="59"/>
      <c r="N97" s="59"/>
      <c r="O97" s="59"/>
      <c r="P97" s="59"/>
      <c r="Q97" s="59"/>
      <c r="R97" s="66"/>
    </row>
    <row r="98" spans="1:18" ht="18.75" x14ac:dyDescent="0.3">
      <c r="A98" s="141"/>
      <c r="B98" s="145"/>
      <c r="C98" s="96" t="s">
        <v>121</v>
      </c>
      <c r="D98" s="64"/>
      <c r="E98" s="141" t="s">
        <v>58</v>
      </c>
      <c r="F98" s="141"/>
      <c r="G98" s="65"/>
      <c r="H98" s="65"/>
      <c r="I98" s="65"/>
      <c r="J98" s="65"/>
      <c r="K98" s="41"/>
      <c r="L98" s="41"/>
      <c r="M98" s="62"/>
      <c r="N98" s="62"/>
      <c r="O98" s="62"/>
      <c r="P98" s="62"/>
      <c r="Q98" s="62"/>
      <c r="R98" s="65"/>
    </row>
    <row r="99" spans="1:18" ht="18.75" x14ac:dyDescent="0.3">
      <c r="A99" s="204"/>
      <c r="B99" s="97"/>
      <c r="C99" s="97"/>
      <c r="D99" s="139"/>
      <c r="E99" s="204"/>
      <c r="F99" s="204"/>
      <c r="G99" s="68"/>
      <c r="H99" s="68"/>
      <c r="I99" s="68"/>
      <c r="J99" s="68"/>
      <c r="K99" s="69"/>
      <c r="L99" s="69"/>
      <c r="M99" s="60"/>
      <c r="N99" s="60"/>
      <c r="O99" s="60"/>
      <c r="P99" s="60"/>
      <c r="Q99" s="60"/>
      <c r="R99" s="68"/>
    </row>
    <row r="100" spans="1:18" ht="18.75" x14ac:dyDescent="0.3">
      <c r="A100" s="70"/>
      <c r="B100" s="52"/>
      <c r="C100" s="52"/>
      <c r="D100" s="72"/>
      <c r="E100" s="70"/>
      <c r="F100" s="70"/>
      <c r="G100" s="73"/>
      <c r="H100" s="73"/>
      <c r="I100" s="73"/>
      <c r="J100" s="73"/>
      <c r="K100" s="74"/>
      <c r="L100" s="74"/>
      <c r="M100" s="70"/>
      <c r="N100" s="70"/>
      <c r="O100" s="70"/>
      <c r="P100" s="70"/>
      <c r="Q100" s="70"/>
      <c r="R100" s="87"/>
    </row>
    <row r="101" spans="1:18" ht="18.75" x14ac:dyDescent="0.3">
      <c r="A101" s="70"/>
      <c r="B101" s="52"/>
      <c r="C101" s="52"/>
      <c r="D101" s="72"/>
      <c r="E101" s="70"/>
      <c r="F101" s="70"/>
      <c r="G101" s="73"/>
      <c r="H101" s="73"/>
      <c r="I101" s="73"/>
      <c r="J101" s="73"/>
      <c r="K101" s="74"/>
      <c r="L101" s="74"/>
      <c r="M101" s="70"/>
      <c r="N101" s="70"/>
      <c r="O101" s="70"/>
      <c r="P101" s="70"/>
      <c r="Q101" s="70"/>
      <c r="R101" s="87"/>
    </row>
    <row r="102" spans="1:18" ht="18.75" x14ac:dyDescent="0.3">
      <c r="A102" s="70"/>
      <c r="B102" s="52"/>
      <c r="C102" s="52"/>
      <c r="D102" s="72"/>
      <c r="E102" s="70"/>
      <c r="F102" s="70"/>
      <c r="G102" s="73"/>
      <c r="H102" s="73"/>
      <c r="I102" s="73"/>
      <c r="J102" s="73"/>
      <c r="K102" s="74"/>
      <c r="L102" s="74"/>
      <c r="M102" s="70"/>
      <c r="N102" s="70"/>
      <c r="O102" s="70"/>
      <c r="P102" s="70"/>
      <c r="Q102" s="70"/>
      <c r="R102" s="113"/>
    </row>
    <row r="103" spans="1:18" ht="18.75" x14ac:dyDescent="0.3">
      <c r="A103" s="70"/>
      <c r="B103" s="52"/>
      <c r="C103" s="52"/>
      <c r="D103" s="72"/>
      <c r="E103" s="70"/>
      <c r="F103" s="70"/>
      <c r="G103" s="73"/>
      <c r="H103" s="73"/>
      <c r="I103" s="73"/>
      <c r="J103" s="73"/>
      <c r="K103" s="74"/>
      <c r="L103" s="74"/>
      <c r="M103" s="70"/>
      <c r="N103" s="70"/>
      <c r="O103" s="70"/>
      <c r="P103" s="70"/>
      <c r="Q103" s="70"/>
      <c r="R103" s="73"/>
    </row>
    <row r="104" spans="1:18" ht="18.75" x14ac:dyDescent="0.3">
      <c r="A104" s="70"/>
      <c r="B104" s="52"/>
      <c r="C104" s="52"/>
      <c r="D104" s="72"/>
      <c r="E104" s="70"/>
      <c r="F104" s="70"/>
      <c r="G104" s="73"/>
      <c r="H104" s="73"/>
      <c r="I104" s="73"/>
      <c r="J104" s="73"/>
      <c r="K104" s="74"/>
      <c r="L104" s="74"/>
      <c r="M104" s="70"/>
      <c r="N104" s="70"/>
      <c r="O104" s="70"/>
      <c r="P104" s="70"/>
      <c r="Q104" s="70"/>
      <c r="R104" s="87">
        <v>9</v>
      </c>
    </row>
    <row r="105" spans="1:18" ht="18.75" x14ac:dyDescent="0.3">
      <c r="A105" s="70"/>
      <c r="B105" s="52"/>
      <c r="C105" s="52"/>
      <c r="D105" s="72"/>
      <c r="E105" s="70"/>
      <c r="F105" s="70"/>
      <c r="G105" s="73"/>
      <c r="H105" s="73"/>
      <c r="I105" s="73"/>
      <c r="J105" s="73"/>
      <c r="K105" s="74"/>
      <c r="L105" s="74"/>
      <c r="M105" s="70"/>
      <c r="N105" s="70"/>
      <c r="O105" s="70"/>
      <c r="P105" s="70"/>
      <c r="Q105" s="70"/>
      <c r="R105" s="73"/>
    </row>
    <row r="106" spans="1:18" ht="18.75" x14ac:dyDescent="0.3">
      <c r="A106" s="82"/>
      <c r="B106" s="50"/>
      <c r="C106" s="50"/>
      <c r="D106" s="48"/>
      <c r="E106" s="82"/>
      <c r="F106" s="82"/>
      <c r="G106" s="83"/>
      <c r="H106" s="83"/>
      <c r="I106" s="83"/>
      <c r="J106" s="83"/>
      <c r="K106" s="51"/>
      <c r="L106" s="51"/>
      <c r="M106" s="82"/>
      <c r="N106" s="82"/>
      <c r="O106" s="82"/>
      <c r="P106" s="82"/>
      <c r="Q106" s="82"/>
      <c r="R106" s="83"/>
    </row>
    <row r="107" spans="1:18" ht="18.75" x14ac:dyDescent="0.3">
      <c r="A107" s="302" t="s">
        <v>38</v>
      </c>
      <c r="B107" s="302" t="s">
        <v>39</v>
      </c>
      <c r="C107" s="259" t="s">
        <v>40</v>
      </c>
      <c r="D107" s="260" t="s">
        <v>11</v>
      </c>
      <c r="E107" s="302" t="s">
        <v>61</v>
      </c>
      <c r="F107" s="259" t="s">
        <v>42</v>
      </c>
      <c r="G107" s="301" t="s">
        <v>43</v>
      </c>
      <c r="H107" s="301"/>
      <c r="I107" s="301"/>
      <c r="J107" s="301" t="s">
        <v>331</v>
      </c>
      <c r="K107" s="301"/>
      <c r="L107" s="301"/>
      <c r="M107" s="301"/>
      <c r="N107" s="301"/>
      <c r="O107" s="301"/>
      <c r="P107" s="301"/>
      <c r="Q107" s="301"/>
      <c r="R107" s="301"/>
    </row>
    <row r="108" spans="1:18" ht="26.25" x14ac:dyDescent="0.2">
      <c r="A108" s="302"/>
      <c r="B108" s="302"/>
      <c r="C108" s="184" t="s">
        <v>39</v>
      </c>
      <c r="D108" s="179" t="s">
        <v>44</v>
      </c>
      <c r="E108" s="302"/>
      <c r="F108" s="184" t="s">
        <v>45</v>
      </c>
      <c r="G108" s="261" t="s">
        <v>46</v>
      </c>
      <c r="H108" s="261" t="s">
        <v>47</v>
      </c>
      <c r="I108" s="261" t="s">
        <v>48</v>
      </c>
      <c r="J108" s="261" t="s">
        <v>49</v>
      </c>
      <c r="K108" s="261" t="s">
        <v>50</v>
      </c>
      <c r="L108" s="261" t="s">
        <v>51</v>
      </c>
      <c r="M108" s="261" t="s">
        <v>52</v>
      </c>
      <c r="N108" s="261" t="s">
        <v>53</v>
      </c>
      <c r="O108" s="261" t="s">
        <v>54</v>
      </c>
      <c r="P108" s="261" t="s">
        <v>55</v>
      </c>
      <c r="Q108" s="261" t="s">
        <v>56</v>
      </c>
      <c r="R108" s="261" t="s">
        <v>57</v>
      </c>
    </row>
    <row r="109" spans="1:18" ht="18.75" x14ac:dyDescent="0.3">
      <c r="A109" s="203">
        <v>5</v>
      </c>
      <c r="B109" s="213" t="s">
        <v>122</v>
      </c>
      <c r="C109" s="213" t="s">
        <v>123</v>
      </c>
      <c r="D109" s="137">
        <v>5000</v>
      </c>
      <c r="E109" s="203" t="s">
        <v>108</v>
      </c>
      <c r="F109" s="234" t="s">
        <v>18</v>
      </c>
      <c r="G109" s="66"/>
      <c r="H109" s="66"/>
      <c r="I109" s="66"/>
      <c r="J109" s="59"/>
      <c r="K109" s="75"/>
      <c r="L109" s="75"/>
      <c r="M109" s="75"/>
      <c r="N109" s="59"/>
      <c r="O109" s="59"/>
      <c r="P109" s="59"/>
      <c r="Q109" s="59"/>
      <c r="R109" s="66"/>
    </row>
    <row r="110" spans="1:18" ht="18.75" x14ac:dyDescent="0.3">
      <c r="A110" s="141"/>
      <c r="B110" s="63" t="s">
        <v>124</v>
      </c>
      <c r="C110" s="96" t="s">
        <v>125</v>
      </c>
      <c r="D110" s="64"/>
      <c r="E110" s="141" t="s">
        <v>58</v>
      </c>
      <c r="F110" s="236"/>
      <c r="G110" s="65"/>
      <c r="H110" s="65"/>
      <c r="I110" s="65"/>
      <c r="J110" s="65"/>
      <c r="K110" s="41"/>
      <c r="L110" s="41"/>
      <c r="M110" s="41"/>
      <c r="N110" s="62"/>
      <c r="O110" s="62"/>
      <c r="P110" s="62"/>
      <c r="Q110" s="62"/>
      <c r="R110" s="65"/>
    </row>
    <row r="111" spans="1:18" ht="18.75" x14ac:dyDescent="0.3">
      <c r="A111" s="203">
        <v>6</v>
      </c>
      <c r="B111" s="213" t="s">
        <v>126</v>
      </c>
      <c r="C111" s="211" t="s">
        <v>523</v>
      </c>
      <c r="D111" s="137">
        <v>5000</v>
      </c>
      <c r="E111" s="203" t="s">
        <v>108</v>
      </c>
      <c r="F111" s="234" t="s">
        <v>18</v>
      </c>
      <c r="G111" s="66"/>
      <c r="H111" s="66"/>
      <c r="I111" s="66"/>
      <c r="J111" s="66"/>
      <c r="K111" s="75"/>
      <c r="L111" s="75"/>
      <c r="M111" s="75"/>
      <c r="N111" s="59"/>
      <c r="O111" s="59"/>
      <c r="P111" s="59"/>
      <c r="Q111" s="59"/>
      <c r="R111" s="66"/>
    </row>
    <row r="112" spans="1:18" ht="18.75" x14ac:dyDescent="0.3">
      <c r="A112" s="141"/>
      <c r="B112" s="63"/>
      <c r="C112" s="180" t="s">
        <v>363</v>
      </c>
      <c r="D112" s="64"/>
      <c r="E112" s="141" t="s">
        <v>58</v>
      </c>
      <c r="F112" s="236"/>
      <c r="G112" s="65"/>
      <c r="H112" s="65"/>
      <c r="I112" s="65"/>
      <c r="J112" s="65"/>
      <c r="K112" s="41"/>
      <c r="L112" s="41"/>
      <c r="M112" s="41"/>
      <c r="N112" s="62"/>
      <c r="O112" s="62"/>
      <c r="P112" s="62"/>
      <c r="Q112" s="62"/>
      <c r="R112" s="65"/>
    </row>
    <row r="113" spans="1:18" ht="18.75" x14ac:dyDescent="0.3">
      <c r="A113" s="141"/>
      <c r="B113" s="63"/>
      <c r="C113" s="180" t="s">
        <v>364</v>
      </c>
      <c r="D113" s="64"/>
      <c r="E113" s="141"/>
      <c r="F113" s="236"/>
      <c r="G113" s="65"/>
      <c r="H113" s="65"/>
      <c r="I113" s="65"/>
      <c r="J113" s="65"/>
      <c r="K113" s="126"/>
      <c r="L113" s="126"/>
      <c r="M113" s="126"/>
      <c r="N113" s="141"/>
      <c r="O113" s="141"/>
      <c r="P113" s="141"/>
      <c r="Q113" s="141"/>
      <c r="R113" s="65"/>
    </row>
    <row r="114" spans="1:18" ht="18.75" x14ac:dyDescent="0.3">
      <c r="A114" s="203">
        <v>7</v>
      </c>
      <c r="B114" s="213" t="s">
        <v>127</v>
      </c>
      <c r="C114" s="213" t="s">
        <v>128</v>
      </c>
      <c r="D114" s="137">
        <v>5000</v>
      </c>
      <c r="E114" s="203" t="s">
        <v>108</v>
      </c>
      <c r="F114" s="203" t="s">
        <v>18</v>
      </c>
      <c r="G114" s="66"/>
      <c r="H114" s="66"/>
      <c r="I114" s="66"/>
      <c r="J114" s="66"/>
      <c r="K114" s="75"/>
      <c r="L114" s="75"/>
      <c r="M114" s="75"/>
      <c r="N114" s="59"/>
      <c r="O114" s="59"/>
      <c r="P114" s="59"/>
      <c r="Q114" s="59"/>
      <c r="R114" s="66"/>
    </row>
    <row r="115" spans="1:18" ht="18.75" x14ac:dyDescent="0.3">
      <c r="A115" s="141"/>
      <c r="B115" s="96" t="s">
        <v>129</v>
      </c>
      <c r="C115" s="96" t="s">
        <v>130</v>
      </c>
      <c r="D115" s="64"/>
      <c r="E115" s="141" t="s">
        <v>58</v>
      </c>
      <c r="F115" s="141"/>
      <c r="G115" s="65"/>
      <c r="H115" s="65"/>
      <c r="I115" s="65"/>
      <c r="J115" s="65"/>
      <c r="K115" s="41"/>
      <c r="L115" s="41"/>
      <c r="M115" s="41"/>
      <c r="N115" s="62"/>
      <c r="O115" s="62"/>
      <c r="P115" s="62"/>
      <c r="Q115" s="62"/>
      <c r="R115" s="65"/>
    </row>
    <row r="116" spans="1:18" ht="18.75" x14ac:dyDescent="0.3">
      <c r="A116" s="204"/>
      <c r="B116" s="97" t="s">
        <v>131</v>
      </c>
      <c r="C116" s="67"/>
      <c r="D116" s="139"/>
      <c r="E116" s="204"/>
      <c r="F116" s="204"/>
      <c r="G116" s="68"/>
      <c r="H116" s="68"/>
      <c r="I116" s="68"/>
      <c r="J116" s="68"/>
      <c r="K116" s="69"/>
      <c r="L116" s="69"/>
      <c r="M116" s="69"/>
      <c r="N116" s="60"/>
      <c r="O116" s="60"/>
      <c r="P116" s="60"/>
      <c r="Q116" s="60"/>
      <c r="R116" s="68"/>
    </row>
    <row r="117" spans="1:18" ht="18.75" x14ac:dyDescent="0.3">
      <c r="A117" s="203">
        <v>8</v>
      </c>
      <c r="B117" s="213" t="s">
        <v>483</v>
      </c>
      <c r="C117" s="213" t="s">
        <v>132</v>
      </c>
      <c r="D117" s="137">
        <v>20000</v>
      </c>
      <c r="E117" s="203" t="s">
        <v>89</v>
      </c>
      <c r="F117" s="203" t="s">
        <v>18</v>
      </c>
      <c r="G117" s="66"/>
      <c r="H117" s="66"/>
      <c r="I117" s="66"/>
      <c r="J117" s="66"/>
      <c r="K117" s="75"/>
      <c r="L117" s="75"/>
      <c r="M117" s="75"/>
      <c r="N117" s="59"/>
      <c r="O117" s="59"/>
      <c r="P117" s="59"/>
      <c r="Q117" s="59"/>
      <c r="R117" s="66"/>
    </row>
    <row r="118" spans="1:18" ht="18.75" x14ac:dyDescent="0.3">
      <c r="A118" s="141"/>
      <c r="B118" s="96" t="s">
        <v>133</v>
      </c>
      <c r="C118" s="96" t="s">
        <v>134</v>
      </c>
      <c r="D118" s="64"/>
      <c r="E118" s="141" t="s">
        <v>58</v>
      </c>
      <c r="F118" s="141"/>
      <c r="G118" s="65"/>
      <c r="H118" s="65"/>
      <c r="I118" s="65"/>
      <c r="J118" s="65"/>
      <c r="K118" s="41"/>
      <c r="L118" s="41"/>
      <c r="M118" s="41"/>
      <c r="N118" s="62"/>
      <c r="O118" s="62"/>
      <c r="P118" s="62"/>
      <c r="Q118" s="62"/>
      <c r="R118" s="65"/>
    </row>
    <row r="119" spans="1:18" ht="18.75" x14ac:dyDescent="0.3">
      <c r="A119" s="141"/>
      <c r="B119" s="67" t="s">
        <v>135</v>
      </c>
      <c r="C119" s="97" t="s">
        <v>136</v>
      </c>
      <c r="D119" s="64"/>
      <c r="E119" s="141"/>
      <c r="F119" s="141"/>
      <c r="G119" s="65"/>
      <c r="H119" s="65"/>
      <c r="I119" s="65"/>
      <c r="J119" s="65"/>
      <c r="K119" s="41"/>
      <c r="L119" s="41"/>
      <c r="M119" s="41"/>
      <c r="N119" s="62"/>
      <c r="O119" s="62"/>
      <c r="P119" s="62"/>
      <c r="Q119" s="62"/>
      <c r="R119" s="65"/>
    </row>
    <row r="120" spans="1:18" ht="18.75" x14ac:dyDescent="0.3">
      <c r="A120" s="203">
        <v>9</v>
      </c>
      <c r="B120" s="213" t="s">
        <v>137</v>
      </c>
      <c r="C120" s="213" t="s">
        <v>138</v>
      </c>
      <c r="D120" s="137">
        <v>30000</v>
      </c>
      <c r="E120" s="203" t="s">
        <v>89</v>
      </c>
      <c r="F120" s="203" t="s">
        <v>18</v>
      </c>
      <c r="G120" s="66"/>
      <c r="H120" s="66"/>
      <c r="I120" s="66"/>
      <c r="J120" s="66"/>
      <c r="K120" s="75"/>
      <c r="L120" s="75"/>
      <c r="M120" s="75"/>
      <c r="N120" s="59"/>
      <c r="O120" s="59"/>
      <c r="P120" s="59"/>
      <c r="Q120" s="59"/>
      <c r="R120" s="66"/>
    </row>
    <row r="121" spans="1:18" ht="18.75" x14ac:dyDescent="0.3">
      <c r="A121" s="141"/>
      <c r="B121" s="96" t="s">
        <v>139</v>
      </c>
      <c r="C121" s="96" t="s">
        <v>140</v>
      </c>
      <c r="D121" s="64"/>
      <c r="E121" s="141" t="s">
        <v>58</v>
      </c>
      <c r="F121" s="141"/>
      <c r="G121" s="65"/>
      <c r="H121" s="65"/>
      <c r="I121" s="65"/>
      <c r="J121" s="65"/>
      <c r="K121" s="41"/>
      <c r="L121" s="41"/>
      <c r="M121" s="41"/>
      <c r="N121" s="62"/>
      <c r="O121" s="62"/>
      <c r="P121" s="62"/>
      <c r="Q121" s="62"/>
      <c r="R121" s="65"/>
    </row>
    <row r="122" spans="1:18" ht="18.75" x14ac:dyDescent="0.3">
      <c r="A122" s="141"/>
      <c r="B122" s="145"/>
      <c r="C122" s="96" t="s">
        <v>141</v>
      </c>
      <c r="D122" s="64"/>
      <c r="E122" s="141"/>
      <c r="F122" s="141"/>
      <c r="G122" s="65"/>
      <c r="H122" s="65"/>
      <c r="I122" s="65"/>
      <c r="J122" s="65"/>
      <c r="K122" s="41"/>
      <c r="L122" s="41"/>
      <c r="M122" s="41"/>
      <c r="N122" s="62"/>
      <c r="O122" s="62"/>
      <c r="P122" s="62"/>
      <c r="Q122" s="62"/>
      <c r="R122" s="65"/>
    </row>
    <row r="123" spans="1:18" ht="18.75" x14ac:dyDescent="0.3">
      <c r="A123" s="204"/>
      <c r="B123" s="146"/>
      <c r="C123" s="97" t="s">
        <v>142</v>
      </c>
      <c r="D123" s="139"/>
      <c r="E123" s="204"/>
      <c r="F123" s="204"/>
      <c r="G123" s="68"/>
      <c r="H123" s="68"/>
      <c r="I123" s="68"/>
      <c r="J123" s="68"/>
      <c r="K123" s="69"/>
      <c r="L123" s="69"/>
      <c r="M123" s="69"/>
      <c r="N123" s="60"/>
      <c r="O123" s="60"/>
      <c r="P123" s="60"/>
      <c r="Q123" s="60"/>
      <c r="R123" s="68"/>
    </row>
    <row r="124" spans="1:18" ht="18.75" x14ac:dyDescent="0.3">
      <c r="A124" s="141">
        <v>10</v>
      </c>
      <c r="B124" s="213" t="s">
        <v>137</v>
      </c>
      <c r="C124" s="213" t="s">
        <v>138</v>
      </c>
      <c r="D124" s="64">
        <v>20000</v>
      </c>
      <c r="E124" s="141" t="s">
        <v>108</v>
      </c>
      <c r="F124" s="141" t="s">
        <v>18</v>
      </c>
      <c r="G124" s="65"/>
      <c r="H124" s="65"/>
      <c r="I124" s="65"/>
      <c r="J124" s="65"/>
      <c r="K124" s="41"/>
      <c r="L124" s="41"/>
      <c r="M124" s="41"/>
      <c r="N124" s="62"/>
      <c r="O124" s="62"/>
      <c r="P124" s="62"/>
      <c r="Q124" s="62"/>
      <c r="R124" s="65"/>
    </row>
    <row r="125" spans="1:18" ht="18.75" x14ac:dyDescent="0.3">
      <c r="A125" s="141"/>
      <c r="B125" s="96" t="s">
        <v>143</v>
      </c>
      <c r="C125" s="96" t="s">
        <v>144</v>
      </c>
      <c r="D125" s="64"/>
      <c r="E125" s="141" t="s">
        <v>58</v>
      </c>
      <c r="F125" s="141" t="s">
        <v>41</v>
      </c>
      <c r="G125" s="65"/>
      <c r="H125" s="65"/>
      <c r="I125" s="65"/>
      <c r="J125" s="65"/>
      <c r="K125" s="41"/>
      <c r="L125" s="41"/>
      <c r="M125" s="41"/>
      <c r="N125" s="62"/>
      <c r="O125" s="62"/>
      <c r="P125" s="62"/>
      <c r="Q125" s="62"/>
      <c r="R125" s="65"/>
    </row>
    <row r="126" spans="1:18" ht="18.75" x14ac:dyDescent="0.3">
      <c r="A126" s="141"/>
      <c r="B126" s="145"/>
      <c r="C126" s="96" t="s">
        <v>145</v>
      </c>
      <c r="D126" s="64"/>
      <c r="E126" s="141"/>
      <c r="F126" s="141"/>
      <c r="G126" s="65"/>
      <c r="H126" s="65"/>
      <c r="I126" s="65"/>
      <c r="J126" s="65"/>
      <c r="K126" s="41"/>
      <c r="L126" s="41"/>
      <c r="M126" s="41"/>
      <c r="N126" s="62"/>
      <c r="O126" s="62"/>
      <c r="P126" s="62"/>
      <c r="Q126" s="62"/>
      <c r="R126" s="65"/>
    </row>
    <row r="127" spans="1:18" ht="18.75" x14ac:dyDescent="0.3">
      <c r="A127" s="141"/>
      <c r="B127" s="145"/>
      <c r="C127" s="96" t="s">
        <v>146</v>
      </c>
      <c r="D127" s="64"/>
      <c r="E127" s="141"/>
      <c r="F127" s="141"/>
      <c r="G127" s="65"/>
      <c r="H127" s="65"/>
      <c r="I127" s="65"/>
      <c r="J127" s="65"/>
      <c r="K127" s="41"/>
      <c r="L127" s="41"/>
      <c r="M127" s="41"/>
      <c r="N127" s="62"/>
      <c r="O127" s="62"/>
      <c r="P127" s="62"/>
      <c r="Q127" s="62"/>
      <c r="R127" s="65"/>
    </row>
    <row r="128" spans="1:18" ht="18.75" x14ac:dyDescent="0.3">
      <c r="A128" s="141"/>
      <c r="B128" s="63"/>
      <c r="C128" s="96" t="s">
        <v>147</v>
      </c>
      <c r="D128" s="64"/>
      <c r="E128" s="141"/>
      <c r="F128" s="141"/>
      <c r="G128" s="65"/>
      <c r="H128" s="65"/>
      <c r="I128" s="65"/>
      <c r="J128" s="65"/>
      <c r="K128" s="41"/>
      <c r="L128" s="41"/>
      <c r="M128" s="41"/>
      <c r="N128" s="62"/>
      <c r="O128" s="62"/>
      <c r="P128" s="62"/>
      <c r="Q128" s="62"/>
      <c r="R128" s="65"/>
    </row>
    <row r="129" spans="1:18" ht="18.75" x14ac:dyDescent="0.3">
      <c r="A129" s="204"/>
      <c r="B129" s="67"/>
      <c r="C129" s="97" t="s">
        <v>148</v>
      </c>
      <c r="D129" s="139"/>
      <c r="E129" s="204"/>
      <c r="F129" s="204"/>
      <c r="G129" s="68"/>
      <c r="H129" s="68"/>
      <c r="I129" s="68"/>
      <c r="J129" s="68"/>
      <c r="K129" s="69"/>
      <c r="L129" s="69"/>
      <c r="M129" s="69"/>
      <c r="N129" s="60"/>
      <c r="O129" s="60"/>
      <c r="P129" s="60"/>
      <c r="Q129" s="60"/>
      <c r="R129" s="68"/>
    </row>
    <row r="130" spans="1:18" ht="21" x14ac:dyDescent="0.3">
      <c r="A130" s="77"/>
      <c r="B130" s="94"/>
      <c r="C130" s="49"/>
      <c r="D130" s="47"/>
      <c r="E130" s="77"/>
      <c r="F130" s="77"/>
      <c r="G130" s="78"/>
      <c r="H130" s="78"/>
      <c r="I130" s="78"/>
      <c r="J130" s="78"/>
      <c r="K130" s="130"/>
      <c r="L130" s="130"/>
      <c r="M130" s="130"/>
      <c r="N130" s="77"/>
      <c r="O130" s="77"/>
      <c r="P130" s="77"/>
      <c r="Q130" s="77"/>
      <c r="R130" s="251">
        <v>10</v>
      </c>
    </row>
    <row r="131" spans="1:18" ht="18.75" x14ac:dyDescent="0.3">
      <c r="A131" s="70"/>
      <c r="B131" s="201"/>
      <c r="C131" s="132"/>
      <c r="D131" s="72"/>
      <c r="E131" s="70"/>
      <c r="F131" s="70"/>
      <c r="G131" s="73"/>
      <c r="H131" s="73"/>
      <c r="I131" s="73"/>
      <c r="J131" s="73"/>
      <c r="K131" s="143"/>
      <c r="L131" s="143"/>
      <c r="M131" s="143"/>
      <c r="N131" s="70"/>
      <c r="O131" s="70"/>
      <c r="P131" s="70"/>
      <c r="Q131" s="70"/>
      <c r="R131" s="73"/>
    </row>
    <row r="132" spans="1:18" ht="18.75" x14ac:dyDescent="0.3">
      <c r="A132" s="70"/>
      <c r="B132" s="201"/>
      <c r="C132" s="132"/>
      <c r="D132" s="72"/>
      <c r="E132" s="70"/>
      <c r="F132" s="70"/>
      <c r="G132" s="73"/>
      <c r="H132" s="73"/>
      <c r="I132" s="73"/>
      <c r="J132" s="73"/>
      <c r="K132" s="143"/>
      <c r="L132" s="143"/>
      <c r="M132" s="143"/>
      <c r="N132" s="70"/>
      <c r="O132" s="70"/>
      <c r="P132" s="70"/>
      <c r="Q132" s="70"/>
      <c r="R132" s="73"/>
    </row>
    <row r="133" spans="1:18" ht="18.75" x14ac:dyDescent="0.3">
      <c r="A133" s="302" t="s">
        <v>38</v>
      </c>
      <c r="B133" s="302" t="s">
        <v>39</v>
      </c>
      <c r="C133" s="259" t="s">
        <v>40</v>
      </c>
      <c r="D133" s="260" t="s">
        <v>11</v>
      </c>
      <c r="E133" s="302" t="s">
        <v>61</v>
      </c>
      <c r="F133" s="259" t="s">
        <v>42</v>
      </c>
      <c r="G133" s="301" t="s">
        <v>43</v>
      </c>
      <c r="H133" s="301"/>
      <c r="I133" s="301"/>
      <c r="J133" s="301" t="s">
        <v>331</v>
      </c>
      <c r="K133" s="301"/>
      <c r="L133" s="301"/>
      <c r="M133" s="301"/>
      <c r="N133" s="301"/>
      <c r="O133" s="301"/>
      <c r="P133" s="301"/>
      <c r="Q133" s="301"/>
      <c r="R133" s="301"/>
    </row>
    <row r="134" spans="1:18" ht="26.25" x14ac:dyDescent="0.2">
      <c r="A134" s="302"/>
      <c r="B134" s="302"/>
      <c r="C134" s="184" t="s">
        <v>39</v>
      </c>
      <c r="D134" s="179" t="s">
        <v>44</v>
      </c>
      <c r="E134" s="302"/>
      <c r="F134" s="184" t="s">
        <v>45</v>
      </c>
      <c r="G134" s="261" t="s">
        <v>46</v>
      </c>
      <c r="H134" s="261" t="s">
        <v>47</v>
      </c>
      <c r="I134" s="261" t="s">
        <v>48</v>
      </c>
      <c r="J134" s="261" t="s">
        <v>49</v>
      </c>
      <c r="K134" s="261" t="s">
        <v>50</v>
      </c>
      <c r="L134" s="261" t="s">
        <v>51</v>
      </c>
      <c r="M134" s="261" t="s">
        <v>52</v>
      </c>
      <c r="N134" s="261" t="s">
        <v>53</v>
      </c>
      <c r="O134" s="261" t="s">
        <v>54</v>
      </c>
      <c r="P134" s="261" t="s">
        <v>55</v>
      </c>
      <c r="Q134" s="261" t="s">
        <v>56</v>
      </c>
      <c r="R134" s="261" t="s">
        <v>57</v>
      </c>
    </row>
    <row r="135" spans="1:18" ht="18.75" x14ac:dyDescent="0.3">
      <c r="A135" s="203">
        <v>11</v>
      </c>
      <c r="B135" s="127" t="s">
        <v>149</v>
      </c>
      <c r="C135" s="127" t="s">
        <v>524</v>
      </c>
      <c r="D135" s="137">
        <v>30000</v>
      </c>
      <c r="E135" s="203" t="s">
        <v>150</v>
      </c>
      <c r="F135" s="203" t="s">
        <v>18</v>
      </c>
      <c r="G135" s="66"/>
      <c r="H135" s="66"/>
      <c r="I135" s="66"/>
      <c r="J135" s="66"/>
      <c r="K135" s="75"/>
      <c r="L135" s="75"/>
      <c r="M135" s="75"/>
      <c r="N135" s="59"/>
      <c r="O135" s="59"/>
      <c r="P135" s="59"/>
      <c r="Q135" s="59"/>
      <c r="R135" s="66"/>
    </row>
    <row r="136" spans="1:18" ht="18.75" x14ac:dyDescent="0.3">
      <c r="A136" s="141"/>
      <c r="B136" s="145" t="s">
        <v>151</v>
      </c>
      <c r="C136" s="145" t="s">
        <v>525</v>
      </c>
      <c r="D136" s="64"/>
      <c r="E136" s="141"/>
      <c r="F136" s="141"/>
      <c r="G136" s="65"/>
      <c r="H136" s="65"/>
      <c r="I136" s="65"/>
      <c r="J136" s="65"/>
      <c r="K136" s="41"/>
      <c r="L136" s="41"/>
      <c r="M136" s="41"/>
      <c r="N136" s="62"/>
      <c r="O136" s="62"/>
      <c r="P136" s="62"/>
      <c r="Q136" s="62"/>
      <c r="R136" s="65"/>
    </row>
    <row r="137" spans="1:18" ht="18.75" x14ac:dyDescent="0.3">
      <c r="A137" s="204"/>
      <c r="B137" s="67"/>
      <c r="C137" s="146" t="s">
        <v>150</v>
      </c>
      <c r="D137" s="139"/>
      <c r="E137" s="204"/>
      <c r="F137" s="204"/>
      <c r="G137" s="68"/>
      <c r="H137" s="68"/>
      <c r="I137" s="68"/>
      <c r="J137" s="68"/>
      <c r="K137" s="69"/>
      <c r="L137" s="69"/>
      <c r="M137" s="69"/>
      <c r="N137" s="60"/>
      <c r="O137" s="60"/>
      <c r="P137" s="60"/>
      <c r="Q137" s="60"/>
      <c r="R137" s="68"/>
    </row>
    <row r="138" spans="1:18" ht="18.75" x14ac:dyDescent="0.3">
      <c r="A138" s="80"/>
      <c r="B138" s="81" t="s">
        <v>510</v>
      </c>
      <c r="C138" s="105" t="s">
        <v>28</v>
      </c>
      <c r="D138" s="86">
        <f>D84+D91+D94+D97+D109+D111+D114+D117+D120+D124+D135</f>
        <v>145000</v>
      </c>
      <c r="E138" s="80"/>
      <c r="F138" s="80"/>
      <c r="G138" s="61"/>
      <c r="H138" s="61"/>
      <c r="I138" s="61"/>
      <c r="J138" s="61"/>
      <c r="K138" s="84"/>
      <c r="L138" s="84"/>
      <c r="M138" s="84"/>
      <c r="N138" s="80"/>
      <c r="O138" s="80"/>
      <c r="P138" s="80"/>
      <c r="Q138" s="80"/>
      <c r="R138" s="61"/>
    </row>
    <row r="139" spans="1:18" ht="18.75" x14ac:dyDescent="0.3">
      <c r="A139" s="70"/>
      <c r="B139" s="71"/>
      <c r="C139" s="58"/>
      <c r="D139" s="72"/>
      <c r="E139" s="70"/>
      <c r="F139" s="70"/>
      <c r="G139" s="73"/>
      <c r="H139" s="73"/>
      <c r="I139" s="73"/>
      <c r="J139" s="73"/>
      <c r="K139" s="74"/>
      <c r="L139" s="74"/>
      <c r="M139" s="74"/>
      <c r="N139" s="70"/>
      <c r="O139" s="70"/>
      <c r="P139" s="70"/>
      <c r="Q139" s="70"/>
      <c r="R139" s="73"/>
    </row>
    <row r="140" spans="1:18" ht="18.75" x14ac:dyDescent="0.3">
      <c r="A140" s="70"/>
      <c r="B140" s="71"/>
      <c r="C140" s="58"/>
      <c r="D140" s="72"/>
      <c r="E140" s="70"/>
      <c r="F140" s="70"/>
      <c r="G140" s="73"/>
      <c r="H140" s="73"/>
      <c r="I140" s="73"/>
      <c r="J140" s="73"/>
      <c r="K140" s="74"/>
      <c r="L140" s="74"/>
      <c r="M140" s="74"/>
      <c r="N140" s="70"/>
      <c r="O140" s="70"/>
      <c r="P140" s="70"/>
      <c r="Q140" s="70"/>
      <c r="R140" s="87"/>
    </row>
    <row r="141" spans="1:18" ht="20.25" x14ac:dyDescent="0.3">
      <c r="A141" s="22">
        <v>2.2999999999999998</v>
      </c>
      <c r="B141" s="22" t="s">
        <v>152</v>
      </c>
      <c r="C141" s="58"/>
      <c r="D141" s="45"/>
      <c r="E141" s="44"/>
      <c r="F141" s="44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</row>
    <row r="142" spans="1:18" ht="18.75" x14ac:dyDescent="0.3">
      <c r="A142" s="303" t="s">
        <v>38</v>
      </c>
      <c r="B142" s="303" t="s">
        <v>39</v>
      </c>
      <c r="C142" s="259" t="s">
        <v>40</v>
      </c>
      <c r="D142" s="260" t="s">
        <v>11</v>
      </c>
      <c r="E142" s="303" t="s">
        <v>61</v>
      </c>
      <c r="F142" s="259" t="s">
        <v>42</v>
      </c>
      <c r="G142" s="307" t="s">
        <v>43</v>
      </c>
      <c r="H142" s="308"/>
      <c r="I142" s="309"/>
      <c r="J142" s="307" t="s">
        <v>331</v>
      </c>
      <c r="K142" s="308"/>
      <c r="L142" s="308"/>
      <c r="M142" s="308"/>
      <c r="N142" s="308"/>
      <c r="O142" s="308"/>
      <c r="P142" s="308"/>
      <c r="Q142" s="308"/>
      <c r="R142" s="309"/>
    </row>
    <row r="143" spans="1:18" ht="26.25" x14ac:dyDescent="0.2">
      <c r="A143" s="304"/>
      <c r="B143" s="304"/>
      <c r="C143" s="184" t="s">
        <v>39</v>
      </c>
      <c r="D143" s="179" t="s">
        <v>44</v>
      </c>
      <c r="E143" s="304"/>
      <c r="F143" s="184" t="s">
        <v>45</v>
      </c>
      <c r="G143" s="261" t="s">
        <v>46</v>
      </c>
      <c r="H143" s="261" t="s">
        <v>47</v>
      </c>
      <c r="I143" s="261" t="s">
        <v>48</v>
      </c>
      <c r="J143" s="261" t="s">
        <v>49</v>
      </c>
      <c r="K143" s="261" t="s">
        <v>50</v>
      </c>
      <c r="L143" s="261" t="s">
        <v>51</v>
      </c>
      <c r="M143" s="261" t="s">
        <v>52</v>
      </c>
      <c r="N143" s="261" t="s">
        <v>53</v>
      </c>
      <c r="O143" s="261" t="s">
        <v>54</v>
      </c>
      <c r="P143" s="261" t="s">
        <v>55</v>
      </c>
      <c r="Q143" s="261" t="s">
        <v>56</v>
      </c>
      <c r="R143" s="261" t="s">
        <v>57</v>
      </c>
    </row>
    <row r="144" spans="1:18" ht="18.75" x14ac:dyDescent="0.3">
      <c r="A144" s="203">
        <v>1</v>
      </c>
      <c r="B144" s="229" t="s">
        <v>153</v>
      </c>
      <c r="C144" s="229" t="s">
        <v>154</v>
      </c>
      <c r="D144" s="137">
        <v>50000</v>
      </c>
      <c r="E144" s="203" t="s">
        <v>155</v>
      </c>
      <c r="F144" s="234" t="s">
        <v>156</v>
      </c>
      <c r="G144" s="59"/>
      <c r="H144" s="66"/>
      <c r="I144" s="66"/>
      <c r="J144" s="66"/>
      <c r="K144" s="75"/>
      <c r="L144" s="75"/>
      <c r="M144" s="59"/>
      <c r="N144" s="59"/>
      <c r="O144" s="59"/>
      <c r="P144" s="59"/>
      <c r="Q144" s="59"/>
      <c r="R144" s="66"/>
    </row>
    <row r="145" spans="1:18" ht="18.75" x14ac:dyDescent="0.3">
      <c r="A145" s="141"/>
      <c r="B145" s="63" t="s">
        <v>157</v>
      </c>
      <c r="C145" s="63" t="s">
        <v>158</v>
      </c>
      <c r="D145" s="64"/>
      <c r="E145" s="141" t="s">
        <v>58</v>
      </c>
      <c r="F145" s="236" t="s">
        <v>159</v>
      </c>
      <c r="G145" s="65"/>
      <c r="H145" s="65"/>
      <c r="I145" s="65"/>
      <c r="J145" s="65"/>
      <c r="K145" s="41"/>
      <c r="L145" s="41"/>
      <c r="M145" s="41"/>
      <c r="N145" s="62"/>
      <c r="O145" s="62"/>
      <c r="P145" s="62"/>
      <c r="Q145" s="62"/>
      <c r="R145" s="65"/>
    </row>
    <row r="146" spans="1:18" ht="18.75" x14ac:dyDescent="0.3">
      <c r="A146" s="141"/>
      <c r="B146" s="63"/>
      <c r="C146" s="63" t="s">
        <v>160</v>
      </c>
      <c r="D146" s="64"/>
      <c r="E146" s="141"/>
      <c r="F146" s="141"/>
      <c r="G146" s="65"/>
      <c r="H146" s="65"/>
      <c r="I146" s="65"/>
      <c r="J146" s="65"/>
      <c r="K146" s="41"/>
      <c r="L146" s="41"/>
      <c r="M146" s="41"/>
      <c r="N146" s="62"/>
      <c r="O146" s="62"/>
      <c r="P146" s="62"/>
      <c r="Q146" s="62"/>
      <c r="R146" s="65"/>
    </row>
    <row r="147" spans="1:18" ht="18.75" x14ac:dyDescent="0.3">
      <c r="A147" s="141"/>
      <c r="B147" s="63"/>
      <c r="C147" s="63" t="s">
        <v>161</v>
      </c>
      <c r="D147" s="64"/>
      <c r="E147" s="141"/>
      <c r="F147" s="141"/>
      <c r="G147" s="65"/>
      <c r="H147" s="65"/>
      <c r="I147" s="65"/>
      <c r="J147" s="65"/>
      <c r="K147" s="41"/>
      <c r="L147" s="41"/>
      <c r="M147" s="41"/>
      <c r="N147" s="62"/>
      <c r="O147" s="62"/>
      <c r="P147" s="62"/>
      <c r="Q147" s="62"/>
      <c r="R147" s="65"/>
    </row>
    <row r="148" spans="1:18" ht="18.75" x14ac:dyDescent="0.3">
      <c r="A148" s="141"/>
      <c r="B148" s="63"/>
      <c r="C148" s="63" t="s">
        <v>162</v>
      </c>
      <c r="D148" s="64"/>
      <c r="E148" s="141"/>
      <c r="F148" s="141"/>
      <c r="G148" s="65"/>
      <c r="H148" s="65"/>
      <c r="I148" s="65"/>
      <c r="J148" s="65"/>
      <c r="K148" s="41"/>
      <c r="L148" s="41"/>
      <c r="M148" s="41"/>
      <c r="N148" s="62"/>
      <c r="O148" s="62"/>
      <c r="P148" s="62"/>
      <c r="Q148" s="62"/>
      <c r="R148" s="65"/>
    </row>
    <row r="149" spans="1:18" ht="18.75" x14ac:dyDescent="0.3">
      <c r="A149" s="204"/>
      <c r="B149" s="67"/>
      <c r="C149" s="67" t="s">
        <v>148</v>
      </c>
      <c r="D149" s="139"/>
      <c r="E149" s="204"/>
      <c r="F149" s="204"/>
      <c r="G149" s="68"/>
      <c r="H149" s="68"/>
      <c r="I149" s="68"/>
      <c r="J149" s="68"/>
      <c r="K149" s="69"/>
      <c r="L149" s="69"/>
      <c r="M149" s="69"/>
      <c r="N149" s="60"/>
      <c r="O149" s="60"/>
      <c r="P149" s="60"/>
      <c r="Q149" s="60"/>
      <c r="R149" s="68"/>
    </row>
    <row r="150" spans="1:18" ht="18.75" x14ac:dyDescent="0.3">
      <c r="A150" s="203">
        <v>2</v>
      </c>
      <c r="B150" s="229" t="s">
        <v>163</v>
      </c>
      <c r="C150" s="229" t="s">
        <v>164</v>
      </c>
      <c r="D150" s="137">
        <v>5000</v>
      </c>
      <c r="E150" s="203" t="s">
        <v>165</v>
      </c>
      <c r="F150" s="203" t="s">
        <v>156</v>
      </c>
      <c r="G150" s="66"/>
      <c r="H150" s="66"/>
      <c r="I150" s="66"/>
      <c r="J150" s="66"/>
      <c r="K150" s="75"/>
      <c r="L150" s="59"/>
      <c r="M150" s="75"/>
      <c r="N150" s="59"/>
      <c r="O150" s="59"/>
      <c r="P150" s="59"/>
      <c r="Q150" s="59"/>
      <c r="R150" s="66"/>
    </row>
    <row r="151" spans="1:18" ht="18.75" x14ac:dyDescent="0.3">
      <c r="A151" s="141"/>
      <c r="B151" s="63"/>
      <c r="C151" s="63"/>
      <c r="D151" s="64"/>
      <c r="E151" s="141" t="s">
        <v>159</v>
      </c>
      <c r="F151" s="141" t="s">
        <v>159</v>
      </c>
      <c r="G151" s="65"/>
      <c r="H151" s="65"/>
      <c r="I151" s="65"/>
      <c r="J151" s="65"/>
      <c r="K151" s="41"/>
      <c r="L151" s="62"/>
      <c r="M151" s="41"/>
      <c r="N151" s="62"/>
      <c r="O151" s="62"/>
      <c r="P151" s="62"/>
      <c r="Q151" s="62"/>
      <c r="R151" s="65"/>
    </row>
    <row r="152" spans="1:18" ht="18.75" x14ac:dyDescent="0.3">
      <c r="A152" s="204"/>
      <c r="B152" s="67"/>
      <c r="C152" s="67"/>
      <c r="D152" s="139"/>
      <c r="E152" s="204" t="s">
        <v>65</v>
      </c>
      <c r="F152" s="204"/>
      <c r="G152" s="68"/>
      <c r="H152" s="68"/>
      <c r="I152" s="68"/>
      <c r="J152" s="68"/>
      <c r="K152" s="69"/>
      <c r="L152" s="69"/>
      <c r="M152" s="69"/>
      <c r="N152" s="60"/>
      <c r="O152" s="60"/>
      <c r="P152" s="60"/>
      <c r="Q152" s="60"/>
      <c r="R152" s="68"/>
    </row>
    <row r="153" spans="1:18" ht="18.75" x14ac:dyDescent="0.3">
      <c r="A153" s="80"/>
      <c r="B153" s="81" t="s">
        <v>509</v>
      </c>
      <c r="C153" s="81" t="s">
        <v>28</v>
      </c>
      <c r="D153" s="86">
        <f>D144+D150</f>
        <v>55000</v>
      </c>
      <c r="E153" s="80"/>
      <c r="F153" s="80"/>
      <c r="G153" s="61"/>
      <c r="H153" s="61"/>
      <c r="I153" s="61"/>
      <c r="J153" s="61"/>
      <c r="K153" s="84"/>
      <c r="L153" s="84"/>
      <c r="M153" s="84"/>
      <c r="N153" s="80"/>
      <c r="O153" s="80"/>
      <c r="P153" s="80"/>
      <c r="Q153" s="80"/>
      <c r="R153" s="61"/>
    </row>
    <row r="154" spans="1:18" ht="18.75" x14ac:dyDescent="0.3">
      <c r="A154" s="70"/>
      <c r="B154" s="71"/>
      <c r="C154" s="71"/>
      <c r="D154" s="72"/>
      <c r="E154" s="70"/>
      <c r="F154" s="70"/>
      <c r="G154" s="73"/>
      <c r="H154" s="73"/>
      <c r="I154" s="73"/>
      <c r="J154" s="73"/>
      <c r="K154" s="74"/>
      <c r="L154" s="74"/>
      <c r="M154" s="74"/>
      <c r="N154" s="70"/>
      <c r="O154" s="70"/>
      <c r="P154" s="70"/>
      <c r="Q154" s="70"/>
      <c r="R154" s="73"/>
    </row>
    <row r="155" spans="1:18" ht="21" x14ac:dyDescent="0.3">
      <c r="A155" s="70"/>
      <c r="B155" s="71"/>
      <c r="C155" s="71"/>
      <c r="D155" s="72"/>
      <c r="E155" s="70"/>
      <c r="F155" s="70"/>
      <c r="G155" s="73"/>
      <c r="H155" s="73"/>
      <c r="I155" s="73"/>
      <c r="J155" s="73"/>
      <c r="K155" s="74"/>
      <c r="L155" s="74"/>
      <c r="M155" s="74"/>
      <c r="N155" s="70"/>
      <c r="O155" s="70"/>
      <c r="P155" s="70"/>
      <c r="Q155" s="70"/>
      <c r="R155" s="87">
        <v>11</v>
      </c>
    </row>
    <row r="156" spans="1:18" ht="18.75" x14ac:dyDescent="0.3">
      <c r="A156" s="70"/>
      <c r="B156" s="71"/>
      <c r="C156" s="71"/>
      <c r="D156" s="72"/>
      <c r="E156" s="70"/>
      <c r="F156" s="70"/>
      <c r="G156" s="73"/>
      <c r="H156" s="73"/>
      <c r="I156" s="73"/>
      <c r="J156" s="73"/>
      <c r="K156" s="74"/>
      <c r="L156" s="74"/>
      <c r="M156" s="74"/>
      <c r="N156" s="70"/>
      <c r="O156" s="70"/>
      <c r="P156" s="70"/>
      <c r="Q156" s="70"/>
      <c r="R156" s="73"/>
    </row>
    <row r="157" spans="1:18" ht="18.75" x14ac:dyDescent="0.3">
      <c r="A157" s="70"/>
      <c r="B157" s="58"/>
      <c r="C157" s="58"/>
      <c r="D157" s="72"/>
      <c r="E157" s="70"/>
      <c r="F157" s="70"/>
      <c r="G157" s="73"/>
      <c r="H157" s="73"/>
      <c r="I157" s="73"/>
      <c r="J157" s="73"/>
      <c r="K157" s="74"/>
      <c r="L157" s="74"/>
      <c r="M157" s="74"/>
      <c r="N157" s="70"/>
      <c r="O157" s="70"/>
      <c r="P157" s="70"/>
      <c r="Q157" s="70"/>
      <c r="R157" s="87"/>
    </row>
    <row r="158" spans="1:18" ht="18.75" x14ac:dyDescent="0.3">
      <c r="A158" s="70"/>
      <c r="B158" s="58"/>
      <c r="C158" s="58"/>
      <c r="D158" s="72"/>
      <c r="E158" s="70"/>
      <c r="F158" s="70"/>
      <c r="G158" s="73"/>
      <c r="H158" s="73"/>
      <c r="I158" s="73"/>
      <c r="J158" s="73"/>
      <c r="K158" s="74"/>
      <c r="L158" s="74"/>
      <c r="M158" s="74"/>
      <c r="N158" s="70"/>
      <c r="O158" s="70"/>
      <c r="P158" s="70"/>
      <c r="Q158" s="70"/>
      <c r="R158" s="73"/>
    </row>
    <row r="159" spans="1:18" ht="20.25" x14ac:dyDescent="0.3">
      <c r="A159" s="22" t="s">
        <v>166</v>
      </c>
      <c r="B159" s="22"/>
      <c r="C159" s="22"/>
      <c r="D159" s="45"/>
      <c r="E159" s="44"/>
      <c r="F159" s="44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</row>
    <row r="160" spans="1:18" ht="20.25" x14ac:dyDescent="0.3">
      <c r="A160" s="22">
        <v>3.1</v>
      </c>
      <c r="B160" s="22" t="s">
        <v>167</v>
      </c>
      <c r="C160" s="22"/>
      <c r="D160" s="45"/>
      <c r="E160" s="44"/>
      <c r="F160" s="44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</row>
    <row r="161" spans="1:18" ht="18.75" x14ac:dyDescent="0.3">
      <c r="A161" s="302" t="s">
        <v>38</v>
      </c>
      <c r="B161" s="302" t="s">
        <v>39</v>
      </c>
      <c r="C161" s="259" t="s">
        <v>40</v>
      </c>
      <c r="D161" s="260" t="s">
        <v>11</v>
      </c>
      <c r="E161" s="302" t="s">
        <v>61</v>
      </c>
      <c r="F161" s="259" t="s">
        <v>42</v>
      </c>
      <c r="G161" s="301" t="s">
        <v>43</v>
      </c>
      <c r="H161" s="301"/>
      <c r="I161" s="301"/>
      <c r="J161" s="301" t="s">
        <v>331</v>
      </c>
      <c r="K161" s="301"/>
      <c r="L161" s="301"/>
      <c r="M161" s="301"/>
      <c r="N161" s="301"/>
      <c r="O161" s="301"/>
      <c r="P161" s="301"/>
      <c r="Q161" s="301"/>
      <c r="R161" s="301"/>
    </row>
    <row r="162" spans="1:18" ht="26.25" x14ac:dyDescent="0.2">
      <c r="A162" s="302"/>
      <c r="B162" s="302"/>
      <c r="C162" s="184" t="s">
        <v>39</v>
      </c>
      <c r="D162" s="179" t="s">
        <v>44</v>
      </c>
      <c r="E162" s="302"/>
      <c r="F162" s="184" t="s">
        <v>45</v>
      </c>
      <c r="G162" s="261" t="s">
        <v>46</v>
      </c>
      <c r="H162" s="261" t="s">
        <v>47</v>
      </c>
      <c r="I162" s="261" t="s">
        <v>48</v>
      </c>
      <c r="J162" s="261" t="s">
        <v>49</v>
      </c>
      <c r="K162" s="261" t="s">
        <v>50</v>
      </c>
      <c r="L162" s="261" t="s">
        <v>51</v>
      </c>
      <c r="M162" s="261" t="s">
        <v>52</v>
      </c>
      <c r="N162" s="261" t="s">
        <v>53</v>
      </c>
      <c r="O162" s="261" t="s">
        <v>54</v>
      </c>
      <c r="P162" s="261" t="s">
        <v>55</v>
      </c>
      <c r="Q162" s="261" t="s">
        <v>56</v>
      </c>
      <c r="R162" s="261" t="s">
        <v>57</v>
      </c>
    </row>
    <row r="163" spans="1:18" ht="18.75" x14ac:dyDescent="0.3">
      <c r="A163" s="203">
        <v>1</v>
      </c>
      <c r="B163" s="213" t="s">
        <v>168</v>
      </c>
      <c r="C163" s="213" t="s">
        <v>169</v>
      </c>
      <c r="D163" s="137">
        <v>15000</v>
      </c>
      <c r="E163" s="203" t="s">
        <v>89</v>
      </c>
      <c r="F163" s="203" t="s">
        <v>170</v>
      </c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</row>
    <row r="164" spans="1:18" ht="18.75" x14ac:dyDescent="0.3">
      <c r="A164" s="141"/>
      <c r="B164" s="96" t="s">
        <v>171</v>
      </c>
      <c r="C164" s="96" t="s">
        <v>172</v>
      </c>
      <c r="D164" s="64"/>
      <c r="E164" s="141" t="s">
        <v>58</v>
      </c>
      <c r="F164" s="141" t="s">
        <v>173</v>
      </c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</row>
    <row r="165" spans="1:18" ht="18.75" x14ac:dyDescent="0.3">
      <c r="A165" s="141"/>
      <c r="B165" s="96" t="s">
        <v>174</v>
      </c>
      <c r="C165" s="96" t="s">
        <v>175</v>
      </c>
      <c r="D165" s="64"/>
      <c r="E165" s="141"/>
      <c r="F165" s="141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</row>
    <row r="166" spans="1:18" ht="18.75" x14ac:dyDescent="0.3">
      <c r="A166" s="141"/>
      <c r="B166" s="96" t="s">
        <v>176</v>
      </c>
      <c r="C166" s="141"/>
      <c r="D166" s="64"/>
      <c r="E166" s="141"/>
      <c r="F166" s="141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</row>
    <row r="167" spans="1:18" ht="18.75" x14ac:dyDescent="0.3">
      <c r="A167" s="141"/>
      <c r="B167" s="96" t="s">
        <v>177</v>
      </c>
      <c r="C167" s="141"/>
      <c r="D167" s="64"/>
      <c r="E167" s="141"/>
      <c r="F167" s="141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</row>
    <row r="168" spans="1:18" ht="18.75" x14ac:dyDescent="0.3">
      <c r="A168" s="204"/>
      <c r="B168" s="97"/>
      <c r="C168" s="97"/>
      <c r="D168" s="139"/>
      <c r="E168" s="204"/>
      <c r="F168" s="204"/>
      <c r="G168" s="68"/>
      <c r="H168" s="68"/>
      <c r="I168" s="68"/>
      <c r="J168" s="68"/>
      <c r="K168" s="69"/>
      <c r="L168" s="60"/>
      <c r="M168" s="60"/>
      <c r="N168" s="60"/>
      <c r="O168" s="60"/>
      <c r="P168" s="60"/>
      <c r="Q168" s="60"/>
      <c r="R168" s="68"/>
    </row>
    <row r="169" spans="1:18" ht="18.75" x14ac:dyDescent="0.3">
      <c r="A169" s="203">
        <v>2</v>
      </c>
      <c r="B169" s="229" t="s">
        <v>343</v>
      </c>
      <c r="C169" s="211" t="s">
        <v>352</v>
      </c>
      <c r="D169" s="137">
        <v>20600</v>
      </c>
      <c r="E169" s="203" t="s">
        <v>89</v>
      </c>
      <c r="F169" s="203" t="s">
        <v>170</v>
      </c>
      <c r="G169" s="181"/>
      <c r="H169" s="181"/>
      <c r="I169" s="66"/>
      <c r="J169" s="66"/>
      <c r="K169" s="144"/>
      <c r="L169" s="172"/>
      <c r="M169" s="172"/>
      <c r="N169" s="172"/>
      <c r="O169" s="172"/>
      <c r="P169" s="172"/>
      <c r="Q169" s="88"/>
      <c r="R169" s="88"/>
    </row>
    <row r="170" spans="1:18" ht="18.75" x14ac:dyDescent="0.3">
      <c r="A170" s="141"/>
      <c r="B170" s="63" t="s">
        <v>545</v>
      </c>
      <c r="C170" s="180" t="s">
        <v>353</v>
      </c>
      <c r="D170" s="239"/>
      <c r="E170" s="141" t="s">
        <v>58</v>
      </c>
      <c r="F170" s="141" t="s">
        <v>173</v>
      </c>
      <c r="G170" s="182"/>
      <c r="H170" s="182"/>
      <c r="I170" s="65"/>
      <c r="J170" s="65"/>
      <c r="K170" s="126"/>
      <c r="L170" s="141"/>
      <c r="M170" s="141"/>
      <c r="N170" s="141"/>
      <c r="O170" s="141"/>
      <c r="P170" s="141"/>
      <c r="Q170" s="90"/>
      <c r="R170" s="90"/>
    </row>
    <row r="171" spans="1:18" ht="18.75" x14ac:dyDescent="0.3">
      <c r="A171" s="141"/>
      <c r="B171" s="63"/>
      <c r="C171" s="145"/>
      <c r="D171" s="239"/>
      <c r="E171" s="141"/>
      <c r="F171" s="141"/>
      <c r="G171" s="182"/>
      <c r="H171" s="182"/>
      <c r="I171" s="65"/>
      <c r="J171" s="65"/>
      <c r="K171" s="126"/>
      <c r="L171" s="141"/>
      <c r="M171" s="141"/>
      <c r="N171" s="141"/>
      <c r="O171" s="141"/>
      <c r="P171" s="141"/>
      <c r="Q171" s="90"/>
      <c r="R171" s="90"/>
    </row>
    <row r="172" spans="1:18" ht="18.75" x14ac:dyDescent="0.3">
      <c r="A172" s="204"/>
      <c r="B172" s="67"/>
      <c r="C172" s="146"/>
      <c r="D172" s="179"/>
      <c r="E172" s="204"/>
      <c r="F172" s="204"/>
      <c r="G172" s="183"/>
      <c r="H172" s="183"/>
      <c r="I172" s="68"/>
      <c r="J172" s="68"/>
      <c r="K172" s="142"/>
      <c r="L172" s="173"/>
      <c r="M172" s="173"/>
      <c r="N172" s="173"/>
      <c r="O172" s="173"/>
      <c r="P172" s="173"/>
      <c r="Q172" s="89"/>
      <c r="R172" s="89"/>
    </row>
    <row r="173" spans="1:18" ht="18.75" x14ac:dyDescent="0.3">
      <c r="A173" s="203">
        <v>3</v>
      </c>
      <c r="B173" s="229" t="s">
        <v>354</v>
      </c>
      <c r="C173" s="127" t="s">
        <v>359</v>
      </c>
      <c r="D173" s="137">
        <v>10000</v>
      </c>
      <c r="E173" s="203" t="s">
        <v>89</v>
      </c>
      <c r="F173" s="203" t="s">
        <v>170</v>
      </c>
      <c r="G173" s="66"/>
      <c r="H173" s="66"/>
      <c r="I173" s="66"/>
      <c r="J173" s="66"/>
      <c r="K173" s="144"/>
      <c r="L173" s="172"/>
      <c r="M173" s="172"/>
      <c r="N173" s="172"/>
      <c r="O173" s="172"/>
      <c r="P173" s="172"/>
      <c r="Q173" s="88"/>
      <c r="R173" s="88"/>
    </row>
    <row r="174" spans="1:18" ht="18.75" x14ac:dyDescent="0.3">
      <c r="A174" s="141"/>
      <c r="B174" s="63" t="s">
        <v>355</v>
      </c>
      <c r="C174" s="145" t="s">
        <v>356</v>
      </c>
      <c r="D174" s="239"/>
      <c r="E174" s="141" t="s">
        <v>58</v>
      </c>
      <c r="F174" s="141" t="s">
        <v>173</v>
      </c>
      <c r="G174" s="65"/>
      <c r="H174" s="65"/>
      <c r="I174" s="65"/>
      <c r="J174" s="65"/>
      <c r="K174" s="126"/>
      <c r="L174" s="141"/>
      <c r="M174" s="141"/>
      <c r="N174" s="141"/>
      <c r="O174" s="141"/>
      <c r="P174" s="141"/>
      <c r="Q174" s="90"/>
      <c r="R174" s="90"/>
    </row>
    <row r="175" spans="1:18" ht="18.75" x14ac:dyDescent="0.3">
      <c r="A175" s="141"/>
      <c r="B175" s="240"/>
      <c r="C175" s="145" t="s">
        <v>358</v>
      </c>
      <c r="D175" s="239"/>
      <c r="E175" s="141"/>
      <c r="F175" s="141"/>
      <c r="G175" s="65"/>
      <c r="H175" s="65"/>
      <c r="I175" s="65"/>
      <c r="J175" s="65"/>
      <c r="K175" s="126"/>
      <c r="L175" s="141"/>
      <c r="M175" s="141"/>
      <c r="N175" s="141"/>
      <c r="O175" s="141"/>
      <c r="P175" s="141"/>
      <c r="Q175" s="90"/>
      <c r="R175" s="90"/>
    </row>
    <row r="176" spans="1:18" ht="18.75" x14ac:dyDescent="0.3">
      <c r="A176" s="141"/>
      <c r="B176" s="240"/>
      <c r="C176" s="145" t="s">
        <v>357</v>
      </c>
      <c r="D176" s="239"/>
      <c r="E176" s="141"/>
      <c r="F176" s="141"/>
      <c r="G176" s="65"/>
      <c r="H176" s="65"/>
      <c r="I176" s="65"/>
      <c r="J176" s="65"/>
      <c r="K176" s="126"/>
      <c r="L176" s="141"/>
      <c r="M176" s="141"/>
      <c r="N176" s="141"/>
      <c r="O176" s="141"/>
      <c r="P176" s="141"/>
      <c r="Q176" s="90"/>
      <c r="R176" s="90"/>
    </row>
    <row r="177" spans="1:18" ht="18.75" x14ac:dyDescent="0.3">
      <c r="A177" s="204"/>
      <c r="B177" s="184"/>
      <c r="C177" s="146"/>
      <c r="D177" s="179"/>
      <c r="E177" s="204"/>
      <c r="F177" s="204"/>
      <c r="G177" s="68"/>
      <c r="H177" s="68"/>
      <c r="I177" s="68"/>
      <c r="J177" s="68"/>
      <c r="K177" s="142"/>
      <c r="L177" s="173"/>
      <c r="M177" s="173"/>
      <c r="N177" s="173"/>
      <c r="O177" s="173"/>
      <c r="P177" s="173"/>
      <c r="Q177" s="89"/>
      <c r="R177" s="89"/>
    </row>
    <row r="178" spans="1:18" ht="18.75" x14ac:dyDescent="0.3">
      <c r="A178" s="169" t="s">
        <v>15</v>
      </c>
      <c r="B178" s="81" t="s">
        <v>366</v>
      </c>
      <c r="C178" s="200" t="s">
        <v>28</v>
      </c>
      <c r="D178" s="86">
        <f>D163+D169+D173</f>
        <v>45600</v>
      </c>
      <c r="E178" s="169" t="s">
        <v>28</v>
      </c>
      <c r="F178" s="169" t="s">
        <v>28</v>
      </c>
      <c r="G178" s="140"/>
      <c r="H178" s="140"/>
      <c r="I178" s="140"/>
      <c r="J178" s="140"/>
      <c r="K178" s="170"/>
      <c r="L178" s="169"/>
      <c r="M178" s="169"/>
      <c r="N178" s="169"/>
      <c r="O178" s="169"/>
      <c r="P178" s="169"/>
      <c r="Q178" s="104"/>
      <c r="R178" s="104"/>
    </row>
    <row r="179" spans="1:18" ht="18.75" x14ac:dyDescent="0.3">
      <c r="A179" s="70"/>
      <c r="B179" s="79"/>
      <c r="C179" s="135"/>
      <c r="D179" s="109"/>
      <c r="E179" s="70"/>
      <c r="F179" s="70"/>
      <c r="G179" s="73"/>
      <c r="H179" s="73"/>
      <c r="I179" s="73"/>
      <c r="J179" s="73"/>
      <c r="K179" s="143"/>
      <c r="L179" s="70"/>
      <c r="M179" s="70"/>
      <c r="N179" s="70"/>
      <c r="O179" s="70"/>
      <c r="P179" s="70"/>
      <c r="Q179" s="87"/>
      <c r="R179" s="87"/>
    </row>
    <row r="180" spans="1:18" ht="18.75" x14ac:dyDescent="0.3">
      <c r="A180" s="70"/>
      <c r="B180" s="79"/>
      <c r="C180" s="135"/>
      <c r="D180" s="109"/>
      <c r="E180" s="70"/>
      <c r="F180" s="70"/>
      <c r="G180" s="73"/>
      <c r="H180" s="73"/>
      <c r="I180" s="73"/>
      <c r="J180" s="73"/>
      <c r="K180" s="143"/>
      <c r="L180" s="70"/>
      <c r="M180" s="70"/>
      <c r="N180" s="70"/>
      <c r="O180" s="70"/>
      <c r="P180" s="70"/>
      <c r="Q180" s="87"/>
      <c r="R180" s="87"/>
    </row>
    <row r="181" spans="1:18" ht="21" x14ac:dyDescent="0.3">
      <c r="A181" s="70"/>
      <c r="B181" s="79"/>
      <c r="C181" s="135"/>
      <c r="D181" s="109"/>
      <c r="E181" s="70"/>
      <c r="F181" s="70"/>
      <c r="G181" s="73"/>
      <c r="H181" s="73"/>
      <c r="I181" s="73"/>
      <c r="J181" s="73"/>
      <c r="K181" s="143"/>
      <c r="L181" s="70"/>
      <c r="M181" s="70"/>
      <c r="N181" s="70"/>
      <c r="O181" s="70"/>
      <c r="P181" s="70"/>
      <c r="Q181" s="87"/>
      <c r="R181" s="87">
        <v>12</v>
      </c>
    </row>
    <row r="182" spans="1:18" ht="18.75" x14ac:dyDescent="0.3">
      <c r="A182" s="70"/>
      <c r="B182" s="79"/>
      <c r="C182" s="58"/>
      <c r="D182" s="109"/>
      <c r="E182" s="70"/>
      <c r="F182" s="70"/>
      <c r="G182" s="73"/>
      <c r="H182" s="73"/>
      <c r="I182" s="73"/>
      <c r="J182" s="73"/>
      <c r="K182" s="74"/>
      <c r="L182" s="70"/>
      <c r="M182" s="70"/>
      <c r="N182" s="70"/>
      <c r="O182" s="70"/>
      <c r="P182" s="70"/>
      <c r="Q182" s="87"/>
      <c r="R182" s="87"/>
    </row>
    <row r="183" spans="1:18" ht="18.75" x14ac:dyDescent="0.3">
      <c r="A183" s="70"/>
      <c r="B183" s="79"/>
      <c r="C183" s="135"/>
      <c r="D183" s="109"/>
      <c r="E183" s="70"/>
      <c r="F183" s="70"/>
      <c r="G183" s="73"/>
      <c r="H183" s="73"/>
      <c r="I183" s="73"/>
      <c r="J183" s="73"/>
      <c r="K183" s="143"/>
      <c r="L183" s="70"/>
      <c r="M183" s="70"/>
      <c r="N183" s="70"/>
      <c r="O183" s="70"/>
      <c r="P183" s="70"/>
      <c r="Q183" s="87"/>
      <c r="R183" s="87"/>
    </row>
    <row r="184" spans="1:18" ht="20.25" x14ac:dyDescent="0.3">
      <c r="A184" s="285">
        <v>3.2</v>
      </c>
      <c r="B184" s="286" t="s">
        <v>178</v>
      </c>
      <c r="C184" s="58"/>
      <c r="D184" s="72"/>
      <c r="E184" s="70"/>
      <c r="F184" s="70"/>
      <c r="G184" s="73"/>
      <c r="H184" s="73"/>
      <c r="I184" s="73"/>
      <c r="J184" s="73"/>
      <c r="K184" s="74"/>
      <c r="L184" s="70"/>
      <c r="M184" s="70"/>
      <c r="N184" s="70"/>
      <c r="O184" s="70"/>
      <c r="P184" s="70"/>
      <c r="Q184" s="70"/>
      <c r="R184" s="73"/>
    </row>
    <row r="185" spans="1:18" ht="18.75" x14ac:dyDescent="0.3">
      <c r="A185" s="302" t="s">
        <v>38</v>
      </c>
      <c r="B185" s="302" t="s">
        <v>39</v>
      </c>
      <c r="C185" s="259" t="s">
        <v>40</v>
      </c>
      <c r="D185" s="260" t="s">
        <v>11</v>
      </c>
      <c r="E185" s="302" t="s">
        <v>61</v>
      </c>
      <c r="F185" s="259" t="s">
        <v>42</v>
      </c>
      <c r="G185" s="301" t="s">
        <v>43</v>
      </c>
      <c r="H185" s="301"/>
      <c r="I185" s="301"/>
      <c r="J185" s="301" t="s">
        <v>331</v>
      </c>
      <c r="K185" s="301"/>
      <c r="L185" s="301"/>
      <c r="M185" s="301"/>
      <c r="N185" s="301"/>
      <c r="O185" s="301"/>
      <c r="P185" s="301"/>
      <c r="Q185" s="301"/>
      <c r="R185" s="301"/>
    </row>
    <row r="186" spans="1:18" ht="26.25" x14ac:dyDescent="0.2">
      <c r="A186" s="302"/>
      <c r="B186" s="302"/>
      <c r="C186" s="184" t="s">
        <v>39</v>
      </c>
      <c r="D186" s="179" t="s">
        <v>44</v>
      </c>
      <c r="E186" s="302"/>
      <c r="F186" s="184" t="s">
        <v>45</v>
      </c>
      <c r="G186" s="261" t="s">
        <v>46</v>
      </c>
      <c r="H186" s="261" t="s">
        <v>47</v>
      </c>
      <c r="I186" s="261" t="s">
        <v>48</v>
      </c>
      <c r="J186" s="261" t="s">
        <v>49</v>
      </c>
      <c r="K186" s="261" t="s">
        <v>50</v>
      </c>
      <c r="L186" s="261" t="s">
        <v>51</v>
      </c>
      <c r="M186" s="261" t="s">
        <v>52</v>
      </c>
      <c r="N186" s="261" t="s">
        <v>53</v>
      </c>
      <c r="O186" s="261" t="s">
        <v>54</v>
      </c>
      <c r="P186" s="261" t="s">
        <v>55</v>
      </c>
      <c r="Q186" s="261" t="s">
        <v>56</v>
      </c>
      <c r="R186" s="261" t="s">
        <v>57</v>
      </c>
    </row>
    <row r="187" spans="1:18" ht="18.75" x14ac:dyDescent="0.3">
      <c r="A187" s="203">
        <v>1</v>
      </c>
      <c r="B187" s="213" t="s">
        <v>179</v>
      </c>
      <c r="C187" s="213" t="s">
        <v>180</v>
      </c>
      <c r="D187" s="137">
        <v>10000</v>
      </c>
      <c r="E187" s="203" t="s">
        <v>89</v>
      </c>
      <c r="F187" s="203" t="s">
        <v>170</v>
      </c>
      <c r="G187" s="66"/>
      <c r="H187" s="66"/>
      <c r="I187" s="66"/>
      <c r="J187" s="66"/>
      <c r="K187" s="75"/>
      <c r="L187" s="59"/>
      <c r="M187" s="59"/>
      <c r="N187" s="59"/>
      <c r="O187" s="59"/>
      <c r="P187" s="59"/>
      <c r="Q187" s="59"/>
      <c r="R187" s="66"/>
    </row>
    <row r="188" spans="1:18" ht="18.75" x14ac:dyDescent="0.3">
      <c r="A188" s="204"/>
      <c r="B188" s="67"/>
      <c r="C188" s="97" t="s">
        <v>181</v>
      </c>
      <c r="D188" s="139"/>
      <c r="E188" s="204" t="s">
        <v>58</v>
      </c>
      <c r="F188" s="204" t="s">
        <v>173</v>
      </c>
      <c r="G188" s="68"/>
      <c r="H188" s="68"/>
      <c r="I188" s="68"/>
      <c r="J188" s="68"/>
      <c r="K188" s="69"/>
      <c r="L188" s="60"/>
      <c r="M188" s="60"/>
      <c r="N188" s="60"/>
      <c r="O188" s="60"/>
      <c r="P188" s="60"/>
      <c r="Q188" s="60"/>
      <c r="R188" s="68"/>
    </row>
    <row r="189" spans="1:18" ht="18.75" x14ac:dyDescent="0.3">
      <c r="A189" s="203">
        <v>2</v>
      </c>
      <c r="B189" s="229" t="s">
        <v>344</v>
      </c>
      <c r="C189" s="211" t="s">
        <v>347</v>
      </c>
      <c r="D189" s="137">
        <v>10000</v>
      </c>
      <c r="E189" s="203" t="s">
        <v>346</v>
      </c>
      <c r="F189" s="203" t="s">
        <v>170</v>
      </c>
      <c r="G189" s="66"/>
      <c r="H189" s="66"/>
      <c r="I189" s="66"/>
      <c r="J189" s="66"/>
      <c r="K189" s="144"/>
      <c r="L189" s="172"/>
      <c r="M189" s="172"/>
      <c r="N189" s="172"/>
      <c r="O189" s="172"/>
      <c r="P189" s="172"/>
      <c r="Q189" s="88"/>
      <c r="R189" s="88"/>
    </row>
    <row r="190" spans="1:18" ht="18.75" x14ac:dyDescent="0.3">
      <c r="A190" s="141"/>
      <c r="B190" s="63" t="s">
        <v>345</v>
      </c>
      <c r="C190" s="180" t="s">
        <v>348</v>
      </c>
      <c r="D190" s="239"/>
      <c r="E190" s="141" t="s">
        <v>58</v>
      </c>
      <c r="F190" s="141" t="s">
        <v>173</v>
      </c>
      <c r="G190" s="65"/>
      <c r="H190" s="65"/>
      <c r="I190" s="65"/>
      <c r="J190" s="65"/>
      <c r="K190" s="126"/>
      <c r="L190" s="141"/>
      <c r="M190" s="141"/>
      <c r="N190" s="141"/>
      <c r="O190" s="141"/>
      <c r="P190" s="141"/>
      <c r="Q190" s="90"/>
      <c r="R190" s="90"/>
    </row>
    <row r="191" spans="1:18" ht="18.75" x14ac:dyDescent="0.3">
      <c r="A191" s="141"/>
      <c r="B191" s="63"/>
      <c r="C191" s="180" t="s">
        <v>349</v>
      </c>
      <c r="D191" s="239"/>
      <c r="E191" s="141"/>
      <c r="F191" s="141"/>
      <c r="G191" s="65"/>
      <c r="H191" s="65"/>
      <c r="I191" s="65"/>
      <c r="J191" s="65"/>
      <c r="K191" s="126"/>
      <c r="L191" s="141"/>
      <c r="M191" s="141"/>
      <c r="N191" s="141"/>
      <c r="O191" s="141"/>
      <c r="P191" s="141"/>
      <c r="Q191" s="90"/>
      <c r="R191" s="90"/>
    </row>
    <row r="192" spans="1:18" ht="18.75" x14ac:dyDescent="0.3">
      <c r="A192" s="141"/>
      <c r="B192" s="63"/>
      <c r="C192" s="180" t="s">
        <v>350</v>
      </c>
      <c r="D192" s="239"/>
      <c r="E192" s="141"/>
      <c r="F192" s="141"/>
      <c r="G192" s="65"/>
      <c r="H192" s="65"/>
      <c r="I192" s="65"/>
      <c r="J192" s="65"/>
      <c r="K192" s="126"/>
      <c r="L192" s="141"/>
      <c r="M192" s="141"/>
      <c r="N192" s="141"/>
      <c r="O192" s="141"/>
      <c r="P192" s="141"/>
      <c r="Q192" s="90"/>
      <c r="R192" s="90"/>
    </row>
    <row r="193" spans="1:18" ht="18.75" x14ac:dyDescent="0.3">
      <c r="A193" s="141"/>
      <c r="B193" s="63"/>
      <c r="C193" s="180" t="s">
        <v>351</v>
      </c>
      <c r="D193" s="239"/>
      <c r="E193" s="141"/>
      <c r="F193" s="141"/>
      <c r="G193" s="65"/>
      <c r="H193" s="65"/>
      <c r="I193" s="65"/>
      <c r="J193" s="65"/>
      <c r="K193" s="126"/>
      <c r="L193" s="141"/>
      <c r="M193" s="141"/>
      <c r="N193" s="141"/>
      <c r="O193" s="141"/>
      <c r="P193" s="141"/>
      <c r="Q193" s="90"/>
      <c r="R193" s="90"/>
    </row>
    <row r="194" spans="1:18" ht="18.75" x14ac:dyDescent="0.3">
      <c r="A194" s="204"/>
      <c r="B194" s="67"/>
      <c r="C194" s="146"/>
      <c r="D194" s="179"/>
      <c r="E194" s="204"/>
      <c r="F194" s="204"/>
      <c r="G194" s="68"/>
      <c r="H194" s="68"/>
      <c r="I194" s="68"/>
      <c r="J194" s="68"/>
      <c r="K194" s="142"/>
      <c r="L194" s="173"/>
      <c r="M194" s="173"/>
      <c r="N194" s="173"/>
      <c r="O194" s="173"/>
      <c r="P194" s="173"/>
      <c r="Q194" s="89"/>
      <c r="R194" s="89"/>
    </row>
    <row r="195" spans="1:18" ht="18.75" x14ac:dyDescent="0.3">
      <c r="A195" s="81" t="s">
        <v>15</v>
      </c>
      <c r="B195" s="81" t="s">
        <v>367</v>
      </c>
      <c r="C195" s="265" t="s">
        <v>317</v>
      </c>
      <c r="D195" s="86">
        <f>D187+D189</f>
        <v>20000</v>
      </c>
      <c r="E195" s="81"/>
      <c r="F195" s="81"/>
      <c r="G195" s="261"/>
      <c r="H195" s="261"/>
      <c r="I195" s="261"/>
      <c r="J195" s="261"/>
      <c r="K195" s="105"/>
      <c r="L195" s="81"/>
      <c r="M195" s="81"/>
      <c r="N195" s="81"/>
      <c r="O195" s="81"/>
      <c r="P195" s="81"/>
      <c r="Q195" s="264"/>
      <c r="R195" s="104"/>
    </row>
    <row r="196" spans="1:18" ht="18.75" x14ac:dyDescent="0.3">
      <c r="A196" s="70"/>
      <c r="B196" s="176"/>
      <c r="C196" s="135"/>
      <c r="D196" s="109"/>
      <c r="E196" s="70"/>
      <c r="F196" s="70"/>
      <c r="G196" s="73"/>
      <c r="H196" s="73"/>
      <c r="I196" s="73"/>
      <c r="J196" s="73"/>
      <c r="K196" s="143"/>
      <c r="L196" s="70"/>
      <c r="M196" s="70"/>
      <c r="N196" s="70"/>
      <c r="O196" s="70"/>
      <c r="P196" s="70"/>
      <c r="Q196" s="87"/>
      <c r="R196" s="87"/>
    </row>
    <row r="197" spans="1:18" ht="20.25" x14ac:dyDescent="0.3">
      <c r="A197" s="285">
        <v>3.3</v>
      </c>
      <c r="B197" s="287" t="s">
        <v>182</v>
      </c>
      <c r="C197" s="71"/>
      <c r="D197" s="72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</row>
    <row r="198" spans="1:18" ht="18.75" x14ac:dyDescent="0.3">
      <c r="A198" s="302" t="s">
        <v>38</v>
      </c>
      <c r="B198" s="302" t="s">
        <v>39</v>
      </c>
      <c r="C198" s="259" t="s">
        <v>40</v>
      </c>
      <c r="D198" s="260" t="s">
        <v>11</v>
      </c>
      <c r="E198" s="302" t="s">
        <v>61</v>
      </c>
      <c r="F198" s="259" t="s">
        <v>42</v>
      </c>
      <c r="G198" s="301" t="s">
        <v>43</v>
      </c>
      <c r="H198" s="301"/>
      <c r="I198" s="301"/>
      <c r="J198" s="301" t="s">
        <v>331</v>
      </c>
      <c r="K198" s="301"/>
      <c r="L198" s="301"/>
      <c r="M198" s="301"/>
      <c r="N198" s="301"/>
      <c r="O198" s="301"/>
      <c r="P198" s="301"/>
      <c r="Q198" s="301"/>
      <c r="R198" s="301"/>
    </row>
    <row r="199" spans="1:18" ht="26.25" x14ac:dyDescent="0.2">
      <c r="A199" s="302"/>
      <c r="B199" s="302"/>
      <c r="C199" s="184" t="s">
        <v>39</v>
      </c>
      <c r="D199" s="179" t="s">
        <v>44</v>
      </c>
      <c r="E199" s="302"/>
      <c r="F199" s="184" t="s">
        <v>45</v>
      </c>
      <c r="G199" s="261" t="s">
        <v>46</v>
      </c>
      <c r="H199" s="261" t="s">
        <v>47</v>
      </c>
      <c r="I199" s="261" t="s">
        <v>48</v>
      </c>
      <c r="J199" s="261" t="s">
        <v>49</v>
      </c>
      <c r="K199" s="261" t="s">
        <v>50</v>
      </c>
      <c r="L199" s="261" t="s">
        <v>51</v>
      </c>
      <c r="M199" s="261" t="s">
        <v>52</v>
      </c>
      <c r="N199" s="261" t="s">
        <v>53</v>
      </c>
      <c r="O199" s="261" t="s">
        <v>54</v>
      </c>
      <c r="P199" s="261" t="s">
        <v>55</v>
      </c>
      <c r="Q199" s="261" t="s">
        <v>56</v>
      </c>
      <c r="R199" s="261" t="s">
        <v>57</v>
      </c>
    </row>
    <row r="200" spans="1:18" ht="18.75" x14ac:dyDescent="0.3">
      <c r="A200" s="203">
        <v>1</v>
      </c>
      <c r="B200" s="213" t="s">
        <v>183</v>
      </c>
      <c r="C200" s="229" t="s">
        <v>184</v>
      </c>
      <c r="D200" s="137">
        <v>100000</v>
      </c>
      <c r="E200" s="241" t="s">
        <v>185</v>
      </c>
      <c r="F200" s="203" t="s">
        <v>170</v>
      </c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</row>
    <row r="201" spans="1:18" ht="18.75" x14ac:dyDescent="0.3">
      <c r="A201" s="141"/>
      <c r="B201" s="96" t="s">
        <v>3</v>
      </c>
      <c r="C201" s="63" t="s">
        <v>186</v>
      </c>
      <c r="D201" s="64"/>
      <c r="E201" s="141" t="s">
        <v>58</v>
      </c>
      <c r="F201" s="141" t="s">
        <v>173</v>
      </c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</row>
    <row r="202" spans="1:18" ht="18.75" x14ac:dyDescent="0.3">
      <c r="A202" s="141"/>
      <c r="B202" s="96"/>
      <c r="C202" s="63" t="s">
        <v>187</v>
      </c>
      <c r="D202" s="64"/>
      <c r="E202" s="141"/>
      <c r="F202" s="141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</row>
    <row r="203" spans="1:18" ht="18.75" x14ac:dyDescent="0.3">
      <c r="A203" s="141"/>
      <c r="B203" s="96"/>
      <c r="C203" s="63" t="s">
        <v>188</v>
      </c>
      <c r="D203" s="64"/>
      <c r="E203" s="141"/>
      <c r="F203" s="141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</row>
    <row r="204" spans="1:18" ht="18.75" x14ac:dyDescent="0.3">
      <c r="A204" s="204"/>
      <c r="B204" s="97"/>
      <c r="C204" s="67" t="s">
        <v>189</v>
      </c>
      <c r="D204" s="139"/>
      <c r="E204" s="204"/>
      <c r="F204" s="204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</row>
    <row r="205" spans="1:18" ht="18.75" x14ac:dyDescent="0.3">
      <c r="A205" s="80"/>
      <c r="B205" s="103" t="s">
        <v>511</v>
      </c>
      <c r="C205" s="199" t="s">
        <v>28</v>
      </c>
      <c r="D205" s="86">
        <v>100000</v>
      </c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</row>
    <row r="206" spans="1:18" ht="21" x14ac:dyDescent="0.3">
      <c r="A206" s="70"/>
      <c r="B206" s="112"/>
      <c r="C206" s="71"/>
      <c r="D206" s="72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87">
        <v>13</v>
      </c>
    </row>
    <row r="207" spans="1:18" ht="18.75" x14ac:dyDescent="0.3">
      <c r="A207" s="79">
        <v>4</v>
      </c>
      <c r="B207" s="108" t="s">
        <v>190</v>
      </c>
      <c r="C207" s="71"/>
      <c r="D207" s="72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</row>
    <row r="208" spans="1:18" ht="18.75" x14ac:dyDescent="0.3">
      <c r="A208" s="263">
        <v>4.0999999999999996</v>
      </c>
      <c r="B208" s="108" t="s">
        <v>152</v>
      </c>
      <c r="C208" s="201"/>
      <c r="D208" s="72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</row>
    <row r="209" spans="1:18" ht="18.75" x14ac:dyDescent="0.3">
      <c r="A209" s="302" t="s">
        <v>38</v>
      </c>
      <c r="B209" s="302" t="s">
        <v>39</v>
      </c>
      <c r="C209" s="259" t="s">
        <v>40</v>
      </c>
      <c r="D209" s="260" t="s">
        <v>11</v>
      </c>
      <c r="E209" s="302" t="s">
        <v>61</v>
      </c>
      <c r="F209" s="259" t="s">
        <v>42</v>
      </c>
      <c r="G209" s="301" t="s">
        <v>43</v>
      </c>
      <c r="H209" s="301"/>
      <c r="I209" s="301"/>
      <c r="J209" s="301" t="s">
        <v>331</v>
      </c>
      <c r="K209" s="301"/>
      <c r="L209" s="301"/>
      <c r="M209" s="301"/>
      <c r="N209" s="301"/>
      <c r="O209" s="301"/>
      <c r="P209" s="301"/>
      <c r="Q209" s="301"/>
      <c r="R209" s="301"/>
    </row>
    <row r="210" spans="1:18" ht="26.25" x14ac:dyDescent="0.2">
      <c r="A210" s="302"/>
      <c r="B210" s="302"/>
      <c r="C210" s="184" t="s">
        <v>39</v>
      </c>
      <c r="D210" s="179" t="s">
        <v>44</v>
      </c>
      <c r="E210" s="302"/>
      <c r="F210" s="184" t="s">
        <v>45</v>
      </c>
      <c r="G210" s="261" t="s">
        <v>46</v>
      </c>
      <c r="H210" s="261" t="s">
        <v>47</v>
      </c>
      <c r="I210" s="261" t="s">
        <v>48</v>
      </c>
      <c r="J210" s="261" t="s">
        <v>49</v>
      </c>
      <c r="K210" s="261" t="s">
        <v>50</v>
      </c>
      <c r="L210" s="261" t="s">
        <v>51</v>
      </c>
      <c r="M210" s="261" t="s">
        <v>52</v>
      </c>
      <c r="N210" s="261" t="s">
        <v>53</v>
      </c>
      <c r="O210" s="261" t="s">
        <v>54</v>
      </c>
      <c r="P210" s="261" t="s">
        <v>55</v>
      </c>
      <c r="Q210" s="261" t="s">
        <v>56</v>
      </c>
      <c r="R210" s="261" t="s">
        <v>57</v>
      </c>
    </row>
    <row r="211" spans="1:18" ht="18.75" x14ac:dyDescent="0.3">
      <c r="A211" s="203">
        <v>1</v>
      </c>
      <c r="B211" s="213" t="s">
        <v>335</v>
      </c>
      <c r="C211" s="242" t="s">
        <v>526</v>
      </c>
      <c r="D211" s="137">
        <v>32000</v>
      </c>
      <c r="E211" s="241" t="s">
        <v>185</v>
      </c>
      <c r="F211" s="203" t="s">
        <v>373</v>
      </c>
      <c r="G211" s="136"/>
      <c r="H211" s="136"/>
      <c r="I211" s="136"/>
      <c r="J211" s="136"/>
      <c r="K211" s="136"/>
      <c r="L211" s="136"/>
      <c r="M211" s="136"/>
      <c r="N211" s="136"/>
      <c r="O211" s="136"/>
      <c r="P211" s="136"/>
      <c r="Q211" s="136"/>
      <c r="R211" s="136"/>
    </row>
    <row r="212" spans="1:18" ht="18.75" x14ac:dyDescent="0.3">
      <c r="A212" s="141"/>
      <c r="B212" s="96" t="s">
        <v>546</v>
      </c>
      <c r="C212" s="243" t="s">
        <v>338</v>
      </c>
      <c r="D212" s="64"/>
      <c r="E212" s="141" t="s">
        <v>58</v>
      </c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</row>
    <row r="213" spans="1:18" ht="18.75" x14ac:dyDescent="0.3">
      <c r="A213" s="141"/>
      <c r="B213" s="96" t="s">
        <v>336</v>
      </c>
      <c r="C213" s="243" t="s">
        <v>339</v>
      </c>
      <c r="D213" s="64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</row>
    <row r="214" spans="1:18" ht="18.75" x14ac:dyDescent="0.3">
      <c r="A214" s="141"/>
      <c r="B214" s="96" t="s">
        <v>337</v>
      </c>
      <c r="C214" s="243" t="s">
        <v>527</v>
      </c>
      <c r="D214" s="64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</row>
    <row r="215" spans="1:18" ht="18.75" x14ac:dyDescent="0.3">
      <c r="A215" s="141"/>
      <c r="B215" s="96"/>
      <c r="C215" s="243" t="s">
        <v>528</v>
      </c>
      <c r="D215" s="64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</row>
    <row r="216" spans="1:18" ht="18.75" x14ac:dyDescent="0.3">
      <c r="A216" s="141"/>
      <c r="B216" s="96"/>
      <c r="C216" s="243" t="s">
        <v>529</v>
      </c>
      <c r="D216" s="64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</row>
    <row r="217" spans="1:18" ht="18.75" x14ac:dyDescent="0.3">
      <c r="A217" s="204"/>
      <c r="B217" s="97"/>
      <c r="C217" s="244" t="s">
        <v>530</v>
      </c>
      <c r="D217" s="139"/>
      <c r="E217" s="204"/>
      <c r="F217" s="204"/>
      <c r="G217" s="138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</row>
    <row r="218" spans="1:18" ht="18.75" x14ac:dyDescent="0.3">
      <c r="A218" s="199"/>
      <c r="B218" s="103" t="s">
        <v>511</v>
      </c>
      <c r="C218" s="266" t="s">
        <v>28</v>
      </c>
      <c r="D218" s="86">
        <f>D211</f>
        <v>32000</v>
      </c>
      <c r="E218" s="199"/>
      <c r="F218" s="199"/>
      <c r="G218" s="147"/>
      <c r="H218" s="147"/>
      <c r="I218" s="147"/>
      <c r="J218" s="147"/>
      <c r="K218" s="147"/>
      <c r="L218" s="147"/>
      <c r="M218" s="147"/>
      <c r="N218" s="147"/>
      <c r="O218" s="147"/>
      <c r="P218" s="147"/>
      <c r="Q218" s="147"/>
      <c r="R218" s="147"/>
    </row>
    <row r="219" spans="1:18" ht="18.75" x14ac:dyDescent="0.2">
      <c r="A219" s="79">
        <v>5</v>
      </c>
      <c r="B219" s="281" t="s">
        <v>512</v>
      </c>
      <c r="C219" s="201"/>
      <c r="D219" s="72"/>
      <c r="E219" s="70"/>
      <c r="F219" s="70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</row>
    <row r="220" spans="1:18" ht="18.75" x14ac:dyDescent="0.2">
      <c r="A220" s="263">
        <v>5.0999999999999996</v>
      </c>
      <c r="B220" s="305" t="s">
        <v>182</v>
      </c>
      <c r="C220" s="305"/>
      <c r="D220" s="72"/>
      <c r="E220" s="70"/>
      <c r="F220" s="70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</row>
    <row r="221" spans="1:18" ht="18.75" x14ac:dyDescent="0.3">
      <c r="A221" s="302" t="s">
        <v>38</v>
      </c>
      <c r="B221" s="302" t="s">
        <v>39</v>
      </c>
      <c r="C221" s="259" t="s">
        <v>40</v>
      </c>
      <c r="D221" s="260" t="s">
        <v>11</v>
      </c>
      <c r="E221" s="302" t="s">
        <v>61</v>
      </c>
      <c r="F221" s="259" t="s">
        <v>42</v>
      </c>
      <c r="G221" s="301" t="s">
        <v>43</v>
      </c>
      <c r="H221" s="301"/>
      <c r="I221" s="301"/>
      <c r="J221" s="301" t="s">
        <v>331</v>
      </c>
      <c r="K221" s="301"/>
      <c r="L221" s="301"/>
      <c r="M221" s="301"/>
      <c r="N221" s="301"/>
      <c r="O221" s="301"/>
      <c r="P221" s="301"/>
      <c r="Q221" s="301"/>
      <c r="R221" s="301"/>
    </row>
    <row r="222" spans="1:18" ht="26.25" x14ac:dyDescent="0.2">
      <c r="A222" s="302"/>
      <c r="B222" s="302"/>
      <c r="C222" s="184" t="s">
        <v>39</v>
      </c>
      <c r="D222" s="179" t="s">
        <v>44</v>
      </c>
      <c r="E222" s="302"/>
      <c r="F222" s="184" t="s">
        <v>45</v>
      </c>
      <c r="G222" s="261" t="s">
        <v>46</v>
      </c>
      <c r="H222" s="261" t="s">
        <v>47</v>
      </c>
      <c r="I222" s="261" t="s">
        <v>48</v>
      </c>
      <c r="J222" s="261" t="s">
        <v>49</v>
      </c>
      <c r="K222" s="261" t="s">
        <v>50</v>
      </c>
      <c r="L222" s="261" t="s">
        <v>51</v>
      </c>
      <c r="M222" s="261" t="s">
        <v>52</v>
      </c>
      <c r="N222" s="261" t="s">
        <v>53</v>
      </c>
      <c r="O222" s="261" t="s">
        <v>54</v>
      </c>
      <c r="P222" s="261" t="s">
        <v>55</v>
      </c>
      <c r="Q222" s="261" t="s">
        <v>56</v>
      </c>
      <c r="R222" s="261" t="s">
        <v>57</v>
      </c>
    </row>
    <row r="223" spans="1:18" ht="18.75" x14ac:dyDescent="0.3">
      <c r="A223" s="203">
        <v>1</v>
      </c>
      <c r="B223" s="127" t="s">
        <v>191</v>
      </c>
      <c r="C223" s="127" t="s">
        <v>192</v>
      </c>
      <c r="D223" s="137">
        <v>3721200</v>
      </c>
      <c r="E223" s="203" t="s">
        <v>193</v>
      </c>
      <c r="F223" s="203" t="s">
        <v>156</v>
      </c>
      <c r="G223" s="148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</row>
    <row r="224" spans="1:18" ht="18.75" x14ac:dyDescent="0.3">
      <c r="A224" s="204"/>
      <c r="B224" s="67"/>
      <c r="C224" s="146" t="s">
        <v>65</v>
      </c>
      <c r="D224" s="139"/>
      <c r="E224" s="204" t="s">
        <v>58</v>
      </c>
      <c r="F224" s="204" t="s">
        <v>159</v>
      </c>
      <c r="G224" s="183"/>
      <c r="H224" s="68"/>
      <c r="I224" s="68"/>
      <c r="J224" s="68"/>
      <c r="K224" s="69"/>
      <c r="L224" s="69"/>
      <c r="M224" s="69"/>
      <c r="N224" s="60"/>
      <c r="O224" s="60"/>
      <c r="P224" s="60"/>
      <c r="Q224" s="60"/>
      <c r="R224" s="68"/>
    </row>
    <row r="225" spans="1:18" ht="18.75" x14ac:dyDescent="0.3">
      <c r="A225" s="141">
        <v>2</v>
      </c>
      <c r="B225" s="145" t="s">
        <v>194</v>
      </c>
      <c r="C225" s="145" t="s">
        <v>195</v>
      </c>
      <c r="D225" s="64">
        <v>612000</v>
      </c>
      <c r="E225" s="141" t="s">
        <v>193</v>
      </c>
      <c r="F225" s="141" t="s">
        <v>156</v>
      </c>
      <c r="G225" s="182"/>
      <c r="H225" s="65"/>
      <c r="I225" s="65"/>
      <c r="J225" s="65"/>
      <c r="K225" s="41"/>
      <c r="L225" s="41"/>
      <c r="M225" s="41"/>
      <c r="N225" s="62"/>
      <c r="O225" s="62"/>
      <c r="P225" s="62"/>
      <c r="Q225" s="62"/>
      <c r="R225" s="65"/>
    </row>
    <row r="226" spans="1:18" ht="18.75" x14ac:dyDescent="0.3">
      <c r="A226" s="204"/>
      <c r="B226" s="67"/>
      <c r="C226" s="146" t="s">
        <v>65</v>
      </c>
      <c r="D226" s="139"/>
      <c r="E226" s="204" t="s">
        <v>58</v>
      </c>
      <c r="F226" s="204" t="s">
        <v>159</v>
      </c>
      <c r="G226" s="183"/>
      <c r="H226" s="68"/>
      <c r="I226" s="68"/>
      <c r="J226" s="68"/>
      <c r="K226" s="69"/>
      <c r="L226" s="69"/>
      <c r="M226" s="69"/>
      <c r="N226" s="60"/>
      <c r="O226" s="60"/>
      <c r="P226" s="60"/>
      <c r="Q226" s="60"/>
      <c r="R226" s="68"/>
    </row>
    <row r="227" spans="1:18" ht="18.75" x14ac:dyDescent="0.3">
      <c r="A227" s="203">
        <v>3</v>
      </c>
      <c r="B227" s="127" t="s">
        <v>196</v>
      </c>
      <c r="C227" s="127" t="s">
        <v>197</v>
      </c>
      <c r="D227" s="137">
        <v>48000</v>
      </c>
      <c r="E227" s="203" t="s">
        <v>193</v>
      </c>
      <c r="F227" s="203" t="s">
        <v>156</v>
      </c>
      <c r="G227" s="181"/>
      <c r="H227" s="66"/>
      <c r="I227" s="66"/>
      <c r="J227" s="66"/>
      <c r="K227" s="75"/>
      <c r="L227" s="75"/>
      <c r="M227" s="75"/>
      <c r="N227" s="59"/>
      <c r="O227" s="59"/>
      <c r="P227" s="59"/>
      <c r="Q227" s="59"/>
      <c r="R227" s="66"/>
    </row>
    <row r="228" spans="1:18" ht="18.75" x14ac:dyDescent="0.3">
      <c r="A228" s="204"/>
      <c r="B228" s="67"/>
      <c r="C228" s="146" t="s">
        <v>65</v>
      </c>
      <c r="D228" s="139"/>
      <c r="E228" s="204" t="s">
        <v>58</v>
      </c>
      <c r="F228" s="204" t="s">
        <v>159</v>
      </c>
      <c r="G228" s="183"/>
      <c r="H228" s="68"/>
      <c r="I228" s="68"/>
      <c r="J228" s="68"/>
      <c r="K228" s="69"/>
      <c r="L228" s="69"/>
      <c r="M228" s="69"/>
      <c r="N228" s="60"/>
      <c r="O228" s="60"/>
      <c r="P228" s="60"/>
      <c r="Q228" s="60"/>
      <c r="R228" s="68"/>
    </row>
    <row r="229" spans="1:18" ht="18.75" x14ac:dyDescent="0.3">
      <c r="A229" s="141">
        <v>4</v>
      </c>
      <c r="B229" s="127" t="s">
        <v>198</v>
      </c>
      <c r="C229" s="127" t="s">
        <v>199</v>
      </c>
      <c r="D229" s="64">
        <v>50000</v>
      </c>
      <c r="E229" s="141" t="s">
        <v>193</v>
      </c>
      <c r="F229" s="141" t="s">
        <v>156</v>
      </c>
      <c r="G229" s="182"/>
      <c r="H229" s="65"/>
      <c r="I229" s="65"/>
      <c r="J229" s="65"/>
      <c r="K229" s="41"/>
      <c r="L229" s="41"/>
      <c r="M229" s="41"/>
      <c r="N229" s="62"/>
      <c r="O229" s="62"/>
      <c r="P229" s="62"/>
      <c r="Q229" s="62"/>
      <c r="R229" s="65"/>
    </row>
    <row r="230" spans="1:18" ht="18.75" x14ac:dyDescent="0.3">
      <c r="A230" s="204"/>
      <c r="B230" s="146" t="s">
        <v>200</v>
      </c>
      <c r="C230" s="146" t="s">
        <v>201</v>
      </c>
      <c r="D230" s="139"/>
      <c r="E230" s="204" t="s">
        <v>58</v>
      </c>
      <c r="F230" s="204" t="s">
        <v>159</v>
      </c>
      <c r="G230" s="183"/>
      <c r="H230" s="68"/>
      <c r="I230" s="68"/>
      <c r="J230" s="68"/>
      <c r="K230" s="69"/>
      <c r="L230" s="69"/>
      <c r="M230" s="69"/>
      <c r="N230" s="60"/>
      <c r="O230" s="60"/>
      <c r="P230" s="60"/>
      <c r="Q230" s="60"/>
      <c r="R230" s="68"/>
    </row>
    <row r="231" spans="1:18" ht="18.75" x14ac:dyDescent="0.3">
      <c r="A231" s="80"/>
      <c r="B231" s="105" t="s">
        <v>513</v>
      </c>
      <c r="C231" s="105" t="s">
        <v>28</v>
      </c>
      <c r="D231" s="86">
        <f>D223+D225+D227+D229</f>
        <v>4431200</v>
      </c>
      <c r="E231" s="80"/>
      <c r="F231" s="80"/>
      <c r="G231" s="61"/>
      <c r="H231" s="61"/>
      <c r="I231" s="61"/>
      <c r="J231" s="61"/>
      <c r="K231" s="84"/>
      <c r="L231" s="84"/>
      <c r="M231" s="84"/>
      <c r="N231" s="80"/>
      <c r="O231" s="80"/>
      <c r="P231" s="80"/>
      <c r="Q231" s="80"/>
      <c r="R231" s="61"/>
    </row>
    <row r="232" spans="1:18" ht="18.75" x14ac:dyDescent="0.3">
      <c r="A232" s="70"/>
      <c r="B232" s="111"/>
      <c r="C232" s="58"/>
      <c r="D232" s="109"/>
      <c r="E232" s="70"/>
      <c r="F232" s="70"/>
      <c r="G232" s="73"/>
      <c r="H232" s="73"/>
      <c r="I232" s="73"/>
      <c r="J232" s="73"/>
      <c r="K232" s="74"/>
      <c r="L232" s="74"/>
      <c r="M232" s="74"/>
      <c r="N232" s="70"/>
      <c r="O232" s="70"/>
      <c r="P232" s="70"/>
      <c r="Q232" s="70"/>
      <c r="R232" s="283">
        <v>14</v>
      </c>
    </row>
    <row r="233" spans="1:18" ht="18.75" x14ac:dyDescent="0.3">
      <c r="A233" s="70"/>
      <c r="B233" s="111"/>
      <c r="C233" s="135"/>
      <c r="D233" s="109"/>
      <c r="E233" s="70"/>
      <c r="F233" s="70"/>
      <c r="G233" s="73"/>
      <c r="H233" s="73"/>
      <c r="I233" s="73"/>
      <c r="J233" s="73"/>
      <c r="K233" s="143"/>
      <c r="L233" s="143"/>
      <c r="M233" s="143"/>
      <c r="N233" s="70"/>
      <c r="O233" s="70"/>
      <c r="P233" s="70"/>
      <c r="Q233" s="70"/>
      <c r="R233" s="283"/>
    </row>
    <row r="234" spans="1:18" ht="20.25" x14ac:dyDescent="0.3">
      <c r="A234" s="285">
        <v>5.2</v>
      </c>
      <c r="B234" s="288" t="s">
        <v>202</v>
      </c>
      <c r="C234" s="58"/>
      <c r="D234" s="109"/>
      <c r="E234" s="70"/>
      <c r="F234" s="70"/>
      <c r="G234" s="73"/>
      <c r="H234" s="73"/>
      <c r="I234" s="73"/>
      <c r="J234" s="73"/>
      <c r="K234" s="74"/>
      <c r="L234" s="74"/>
      <c r="M234" s="74"/>
      <c r="N234" s="70"/>
      <c r="O234" s="70"/>
      <c r="P234" s="70"/>
      <c r="Q234" s="70"/>
      <c r="R234" s="73"/>
    </row>
    <row r="235" spans="1:18" ht="18.75" x14ac:dyDescent="0.3">
      <c r="A235" s="302" t="s">
        <v>38</v>
      </c>
      <c r="B235" s="302" t="s">
        <v>39</v>
      </c>
      <c r="C235" s="259" t="s">
        <v>40</v>
      </c>
      <c r="D235" s="260" t="s">
        <v>11</v>
      </c>
      <c r="E235" s="302" t="s">
        <v>61</v>
      </c>
      <c r="F235" s="259" t="s">
        <v>42</v>
      </c>
      <c r="G235" s="301" t="s">
        <v>43</v>
      </c>
      <c r="H235" s="301"/>
      <c r="I235" s="301"/>
      <c r="J235" s="301" t="s">
        <v>331</v>
      </c>
      <c r="K235" s="301"/>
      <c r="L235" s="301"/>
      <c r="M235" s="301"/>
      <c r="N235" s="301"/>
      <c r="O235" s="301"/>
      <c r="P235" s="301"/>
      <c r="Q235" s="301"/>
      <c r="R235" s="301"/>
    </row>
    <row r="236" spans="1:18" ht="26.25" x14ac:dyDescent="0.2">
      <c r="A236" s="302"/>
      <c r="B236" s="302"/>
      <c r="C236" s="184" t="s">
        <v>39</v>
      </c>
      <c r="D236" s="179" t="s">
        <v>44</v>
      </c>
      <c r="E236" s="302"/>
      <c r="F236" s="184" t="s">
        <v>45</v>
      </c>
      <c r="G236" s="261" t="s">
        <v>46</v>
      </c>
      <c r="H236" s="261" t="s">
        <v>47</v>
      </c>
      <c r="I236" s="261" t="s">
        <v>48</v>
      </c>
      <c r="J236" s="261" t="s">
        <v>49</v>
      </c>
      <c r="K236" s="261" t="s">
        <v>50</v>
      </c>
      <c r="L236" s="261" t="s">
        <v>51</v>
      </c>
      <c r="M236" s="261" t="s">
        <v>52</v>
      </c>
      <c r="N236" s="261" t="s">
        <v>53</v>
      </c>
      <c r="O236" s="261" t="s">
        <v>54</v>
      </c>
      <c r="P236" s="261" t="s">
        <v>55</v>
      </c>
      <c r="Q236" s="261" t="s">
        <v>56</v>
      </c>
      <c r="R236" s="261" t="s">
        <v>57</v>
      </c>
    </row>
    <row r="237" spans="1:18" ht="18.75" x14ac:dyDescent="0.3">
      <c r="A237" s="203">
        <v>1</v>
      </c>
      <c r="B237" s="213" t="s">
        <v>203</v>
      </c>
      <c r="C237" s="213" t="s">
        <v>204</v>
      </c>
      <c r="D237" s="137">
        <v>15000</v>
      </c>
      <c r="E237" s="203" t="s">
        <v>108</v>
      </c>
      <c r="F237" s="203" t="s">
        <v>156</v>
      </c>
      <c r="G237" s="181"/>
      <c r="H237" s="181"/>
      <c r="I237" s="66"/>
      <c r="J237" s="66"/>
      <c r="K237" s="75"/>
      <c r="L237" s="75"/>
      <c r="M237" s="75"/>
      <c r="N237" s="59"/>
      <c r="O237" s="59"/>
      <c r="P237" s="59"/>
      <c r="Q237" s="59"/>
      <c r="R237" s="59"/>
    </row>
    <row r="238" spans="1:18" ht="18.75" x14ac:dyDescent="0.3">
      <c r="A238" s="141"/>
      <c r="B238" s="63"/>
      <c r="C238" s="96" t="s">
        <v>531</v>
      </c>
      <c r="D238" s="64"/>
      <c r="E238" s="141" t="s">
        <v>58</v>
      </c>
      <c r="F238" s="141" t="s">
        <v>159</v>
      </c>
      <c r="G238" s="182"/>
      <c r="H238" s="182"/>
      <c r="I238" s="65"/>
      <c r="J238" s="65"/>
      <c r="K238" s="41"/>
      <c r="L238" s="41"/>
      <c r="M238" s="41"/>
      <c r="N238" s="62"/>
      <c r="O238" s="62"/>
      <c r="P238" s="62"/>
      <c r="Q238" s="62"/>
      <c r="R238" s="62"/>
    </row>
    <row r="239" spans="1:18" ht="18.75" x14ac:dyDescent="0.3">
      <c r="A239" s="141"/>
      <c r="B239" s="63"/>
      <c r="C239" s="96" t="s">
        <v>532</v>
      </c>
      <c r="D239" s="64"/>
      <c r="E239" s="141"/>
      <c r="F239" s="141"/>
      <c r="G239" s="182"/>
      <c r="H239" s="182"/>
      <c r="I239" s="65"/>
      <c r="J239" s="65"/>
      <c r="K239" s="41"/>
      <c r="L239" s="41"/>
      <c r="M239" s="41"/>
      <c r="N239" s="62"/>
      <c r="O239" s="62"/>
      <c r="P239" s="62"/>
      <c r="Q239" s="62"/>
      <c r="R239" s="62"/>
    </row>
    <row r="240" spans="1:18" ht="18.75" x14ac:dyDescent="0.3">
      <c r="A240" s="141"/>
      <c r="B240" s="63"/>
      <c r="C240" s="96" t="s">
        <v>233</v>
      </c>
      <c r="D240" s="64"/>
      <c r="E240" s="141"/>
      <c r="F240" s="141"/>
      <c r="G240" s="182"/>
      <c r="H240" s="182"/>
      <c r="I240" s="65"/>
      <c r="J240" s="65"/>
      <c r="K240" s="41"/>
      <c r="L240" s="41"/>
      <c r="M240" s="41"/>
      <c r="N240" s="62"/>
      <c r="O240" s="62"/>
      <c r="P240" s="62"/>
      <c r="Q240" s="62"/>
      <c r="R240" s="62"/>
    </row>
    <row r="241" spans="1:18" ht="18.75" x14ac:dyDescent="0.3">
      <c r="A241" s="204"/>
      <c r="B241" s="67"/>
      <c r="C241" s="97"/>
      <c r="D241" s="139"/>
      <c r="E241" s="204"/>
      <c r="F241" s="204"/>
      <c r="G241" s="183"/>
      <c r="H241" s="183"/>
      <c r="I241" s="68"/>
      <c r="J241" s="68"/>
      <c r="K241" s="69"/>
      <c r="L241" s="69"/>
      <c r="M241" s="69"/>
      <c r="N241" s="60"/>
      <c r="O241" s="60"/>
      <c r="P241" s="60"/>
      <c r="Q241" s="60"/>
      <c r="R241" s="60"/>
    </row>
    <row r="242" spans="1:18" ht="18.75" x14ac:dyDescent="0.3">
      <c r="A242" s="203">
        <v>2</v>
      </c>
      <c r="B242" s="213" t="s">
        <v>206</v>
      </c>
      <c r="C242" s="213" t="s">
        <v>207</v>
      </c>
      <c r="D242" s="137">
        <v>20000</v>
      </c>
      <c r="E242" s="203" t="s">
        <v>108</v>
      </c>
      <c r="F242" s="203" t="s">
        <v>156</v>
      </c>
      <c r="G242" s="181"/>
      <c r="H242" s="66"/>
      <c r="I242" s="66"/>
      <c r="J242" s="66"/>
      <c r="K242" s="75"/>
      <c r="L242" s="75"/>
      <c r="M242" s="75"/>
      <c r="N242" s="59"/>
      <c r="O242" s="59"/>
      <c r="P242" s="59"/>
      <c r="Q242" s="59"/>
      <c r="R242" s="59"/>
    </row>
    <row r="243" spans="1:18" ht="18.75" x14ac:dyDescent="0.3">
      <c r="A243" s="141"/>
      <c r="B243" s="63"/>
      <c r="C243" s="96" t="s">
        <v>208</v>
      </c>
      <c r="D243" s="64"/>
      <c r="E243" s="141" t="s">
        <v>58</v>
      </c>
      <c r="F243" s="141" t="s">
        <v>159</v>
      </c>
      <c r="G243" s="182"/>
      <c r="H243" s="65"/>
      <c r="I243" s="65"/>
      <c r="J243" s="65"/>
      <c r="K243" s="41"/>
      <c r="L243" s="41"/>
      <c r="M243" s="41"/>
      <c r="N243" s="62"/>
      <c r="O243" s="62"/>
      <c r="P243" s="62"/>
      <c r="Q243" s="62"/>
      <c r="R243" s="62"/>
    </row>
    <row r="244" spans="1:18" ht="18.75" x14ac:dyDescent="0.3">
      <c r="A244" s="141"/>
      <c r="B244" s="63"/>
      <c r="C244" s="96" t="s">
        <v>209</v>
      </c>
      <c r="D244" s="64"/>
      <c r="E244" s="141"/>
      <c r="F244" s="141"/>
      <c r="G244" s="182"/>
      <c r="H244" s="65"/>
      <c r="I244" s="65"/>
      <c r="J244" s="65"/>
      <c r="K244" s="41"/>
      <c r="L244" s="41"/>
      <c r="M244" s="41"/>
      <c r="N244" s="62"/>
      <c r="O244" s="62"/>
      <c r="P244" s="62"/>
      <c r="Q244" s="62"/>
      <c r="R244" s="62"/>
    </row>
    <row r="245" spans="1:18" ht="18.75" x14ac:dyDescent="0.3">
      <c r="A245" s="204"/>
      <c r="B245" s="67"/>
      <c r="C245" s="97" t="s">
        <v>210</v>
      </c>
      <c r="D245" s="139"/>
      <c r="E245" s="204"/>
      <c r="F245" s="204"/>
      <c r="G245" s="183"/>
      <c r="H245" s="68"/>
      <c r="I245" s="68"/>
      <c r="J245" s="68"/>
      <c r="K245" s="69"/>
      <c r="L245" s="69"/>
      <c r="M245" s="69"/>
      <c r="N245" s="60"/>
      <c r="O245" s="60"/>
      <c r="P245" s="60"/>
      <c r="Q245" s="60"/>
      <c r="R245" s="60"/>
    </row>
    <row r="246" spans="1:18" ht="18.75" x14ac:dyDescent="0.3">
      <c r="A246" s="203">
        <v>3</v>
      </c>
      <c r="B246" s="213" t="s">
        <v>211</v>
      </c>
      <c r="C246" s="213" t="s">
        <v>212</v>
      </c>
      <c r="D246" s="137">
        <v>20000</v>
      </c>
      <c r="E246" s="203" t="s">
        <v>108</v>
      </c>
      <c r="F246" s="203" t="s">
        <v>156</v>
      </c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</row>
    <row r="247" spans="1:18" ht="18.75" x14ac:dyDescent="0.3">
      <c r="A247" s="141"/>
      <c r="B247" s="141"/>
      <c r="C247" s="96" t="s">
        <v>213</v>
      </c>
      <c r="D247" s="64"/>
      <c r="E247" s="141" t="s">
        <v>58</v>
      </c>
      <c r="F247" s="141" t="s">
        <v>159</v>
      </c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</row>
    <row r="248" spans="1:18" ht="18.75" x14ac:dyDescent="0.3">
      <c r="A248" s="203">
        <v>4</v>
      </c>
      <c r="B248" s="213" t="s">
        <v>214</v>
      </c>
      <c r="C248" s="213" t="s">
        <v>215</v>
      </c>
      <c r="D248" s="137">
        <v>30000</v>
      </c>
      <c r="E248" s="203" t="s">
        <v>108</v>
      </c>
      <c r="F248" s="203" t="s">
        <v>156</v>
      </c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</row>
    <row r="249" spans="1:18" ht="18.75" x14ac:dyDescent="0.3">
      <c r="A249" s="141"/>
      <c r="B249" s="96" t="s">
        <v>216</v>
      </c>
      <c r="C249" s="96" t="s">
        <v>217</v>
      </c>
      <c r="D249" s="64"/>
      <c r="E249" s="141" t="s">
        <v>58</v>
      </c>
      <c r="F249" s="141" t="s">
        <v>159</v>
      </c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</row>
    <row r="250" spans="1:18" ht="18.75" x14ac:dyDescent="0.3">
      <c r="A250" s="141"/>
      <c r="B250" s="96" t="s">
        <v>218</v>
      </c>
      <c r="C250" s="96" t="s">
        <v>219</v>
      </c>
      <c r="D250" s="64"/>
      <c r="E250" s="141"/>
      <c r="F250" s="141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</row>
    <row r="251" spans="1:18" ht="18.75" x14ac:dyDescent="0.3">
      <c r="A251" s="141"/>
      <c r="B251" s="96" t="s">
        <v>220</v>
      </c>
      <c r="C251" s="96"/>
      <c r="D251" s="64"/>
      <c r="E251" s="141"/>
      <c r="F251" s="141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</row>
    <row r="252" spans="1:18" ht="18.75" x14ac:dyDescent="0.3">
      <c r="A252" s="204"/>
      <c r="B252" s="97" t="s">
        <v>221</v>
      </c>
      <c r="C252" s="204"/>
      <c r="D252" s="139"/>
      <c r="E252" s="204"/>
      <c r="F252" s="204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</row>
    <row r="253" spans="1:18" ht="18.75" x14ac:dyDescent="0.3">
      <c r="A253" s="203">
        <v>5</v>
      </c>
      <c r="B253" s="213" t="s">
        <v>222</v>
      </c>
      <c r="C253" s="213" t="s">
        <v>223</v>
      </c>
      <c r="D253" s="137">
        <v>5000</v>
      </c>
      <c r="E253" s="203" t="s">
        <v>89</v>
      </c>
      <c r="F253" s="203" t="s">
        <v>156</v>
      </c>
      <c r="G253" s="181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</row>
    <row r="254" spans="1:18" ht="18.75" x14ac:dyDescent="0.3">
      <c r="A254" s="141"/>
      <c r="B254" s="96" t="s">
        <v>224</v>
      </c>
      <c r="C254" s="96" t="s">
        <v>225</v>
      </c>
      <c r="D254" s="64"/>
      <c r="E254" s="141" t="s">
        <v>58</v>
      </c>
      <c r="F254" s="141" t="s">
        <v>159</v>
      </c>
      <c r="G254" s="182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</row>
    <row r="255" spans="1:18" ht="18.75" x14ac:dyDescent="0.3">
      <c r="A255" s="141"/>
      <c r="B255" s="96" t="s">
        <v>226</v>
      </c>
      <c r="C255" s="141"/>
      <c r="D255" s="64"/>
      <c r="E255" s="141"/>
      <c r="F255" s="141"/>
      <c r="G255" s="182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</row>
    <row r="256" spans="1:18" ht="18.75" x14ac:dyDescent="0.3">
      <c r="A256" s="141"/>
      <c r="B256" s="96" t="s">
        <v>227</v>
      </c>
      <c r="C256" s="141"/>
      <c r="D256" s="64"/>
      <c r="E256" s="141"/>
      <c r="F256" s="141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</row>
    <row r="257" spans="1:18" ht="18.75" x14ac:dyDescent="0.3">
      <c r="A257" s="204"/>
      <c r="B257" s="97" t="s">
        <v>228</v>
      </c>
      <c r="C257" s="204"/>
      <c r="D257" s="139"/>
      <c r="E257" s="204"/>
      <c r="F257" s="204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</row>
    <row r="258" spans="1:18" ht="21" x14ac:dyDescent="0.3">
      <c r="A258" s="77"/>
      <c r="B258" s="49"/>
      <c r="C258" s="77"/>
      <c r="D258" s="47"/>
      <c r="E258" s="77"/>
      <c r="F258" s="77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251">
        <v>15</v>
      </c>
    </row>
    <row r="259" spans="1:18" ht="18.75" x14ac:dyDescent="0.3">
      <c r="A259" s="70"/>
      <c r="B259" s="132"/>
      <c r="C259" s="70"/>
      <c r="D259" s="72"/>
      <c r="E259" s="70"/>
      <c r="F259" s="70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</row>
    <row r="260" spans="1:18" ht="18.75" x14ac:dyDescent="0.3">
      <c r="A260" s="82"/>
      <c r="B260" s="50"/>
      <c r="C260" s="70"/>
      <c r="D260" s="72"/>
      <c r="E260" s="82"/>
      <c r="F260" s="70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</row>
    <row r="261" spans="1:18" ht="18.75" x14ac:dyDescent="0.3">
      <c r="A261" s="302" t="s">
        <v>38</v>
      </c>
      <c r="B261" s="302" t="s">
        <v>39</v>
      </c>
      <c r="C261" s="259" t="s">
        <v>40</v>
      </c>
      <c r="D261" s="260" t="s">
        <v>11</v>
      </c>
      <c r="E261" s="302" t="s">
        <v>61</v>
      </c>
      <c r="F261" s="259" t="s">
        <v>42</v>
      </c>
      <c r="G261" s="301" t="s">
        <v>43</v>
      </c>
      <c r="H261" s="301"/>
      <c r="I261" s="301"/>
      <c r="J261" s="301" t="s">
        <v>331</v>
      </c>
      <c r="K261" s="301"/>
      <c r="L261" s="301"/>
      <c r="M261" s="301"/>
      <c r="N261" s="301"/>
      <c r="O261" s="301"/>
      <c r="P261" s="301"/>
      <c r="Q261" s="301"/>
      <c r="R261" s="301"/>
    </row>
    <row r="262" spans="1:18" ht="26.25" x14ac:dyDescent="0.2">
      <c r="A262" s="302"/>
      <c r="B262" s="302"/>
      <c r="C262" s="184" t="s">
        <v>39</v>
      </c>
      <c r="D262" s="179" t="s">
        <v>44</v>
      </c>
      <c r="E262" s="302"/>
      <c r="F262" s="184" t="s">
        <v>45</v>
      </c>
      <c r="G262" s="261" t="s">
        <v>46</v>
      </c>
      <c r="H262" s="261" t="s">
        <v>47</v>
      </c>
      <c r="I262" s="261" t="s">
        <v>48</v>
      </c>
      <c r="J262" s="261" t="s">
        <v>49</v>
      </c>
      <c r="K262" s="261" t="s">
        <v>50</v>
      </c>
      <c r="L262" s="261" t="s">
        <v>51</v>
      </c>
      <c r="M262" s="261" t="s">
        <v>52</v>
      </c>
      <c r="N262" s="261" t="s">
        <v>53</v>
      </c>
      <c r="O262" s="261" t="s">
        <v>54</v>
      </c>
      <c r="P262" s="261" t="s">
        <v>55</v>
      </c>
      <c r="Q262" s="261" t="s">
        <v>56</v>
      </c>
      <c r="R262" s="261" t="s">
        <v>57</v>
      </c>
    </row>
    <row r="263" spans="1:18" ht="18.75" x14ac:dyDescent="0.3">
      <c r="A263" s="141">
        <v>6</v>
      </c>
      <c r="B263" s="213" t="s">
        <v>222</v>
      </c>
      <c r="C263" s="213" t="s">
        <v>533</v>
      </c>
      <c r="D263" s="64">
        <v>5000</v>
      </c>
      <c r="E263" s="141" t="s">
        <v>108</v>
      </c>
      <c r="F263" s="141" t="s">
        <v>156</v>
      </c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</row>
    <row r="264" spans="1:18" ht="18.75" x14ac:dyDescent="0.3">
      <c r="A264" s="141"/>
      <c r="B264" s="96" t="s">
        <v>224</v>
      </c>
      <c r="C264" s="96" t="s">
        <v>225</v>
      </c>
      <c r="D264" s="64"/>
      <c r="E264" s="141" t="s">
        <v>58</v>
      </c>
      <c r="F264" s="141" t="s">
        <v>159</v>
      </c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</row>
    <row r="265" spans="1:18" ht="18.75" x14ac:dyDescent="0.3">
      <c r="A265" s="141"/>
      <c r="B265" s="96" t="s">
        <v>229</v>
      </c>
      <c r="C265" s="141"/>
      <c r="D265" s="64"/>
      <c r="E265" s="141"/>
      <c r="F265" s="141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</row>
    <row r="266" spans="1:18" ht="18.75" x14ac:dyDescent="0.2">
      <c r="A266" s="204"/>
      <c r="B266" s="67" t="s">
        <v>230</v>
      </c>
      <c r="C266" s="204"/>
      <c r="D266" s="139"/>
      <c r="E266" s="204"/>
      <c r="F266" s="204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</row>
    <row r="267" spans="1:18" ht="18.75" x14ac:dyDescent="0.2">
      <c r="A267" s="203">
        <v>7</v>
      </c>
      <c r="B267" s="229" t="s">
        <v>231</v>
      </c>
      <c r="C267" s="229" t="s">
        <v>232</v>
      </c>
      <c r="D267" s="137">
        <v>33700</v>
      </c>
      <c r="E267" s="203" t="s">
        <v>108</v>
      </c>
      <c r="F267" s="203" t="s">
        <v>156</v>
      </c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</row>
    <row r="268" spans="1:18" ht="18.75" x14ac:dyDescent="0.2">
      <c r="A268" s="141"/>
      <c r="B268" s="63" t="s">
        <v>233</v>
      </c>
      <c r="C268" s="63" t="s">
        <v>234</v>
      </c>
      <c r="D268" s="64"/>
      <c r="E268" s="141" t="s">
        <v>58</v>
      </c>
      <c r="F268" s="141" t="s">
        <v>159</v>
      </c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</row>
    <row r="269" spans="1:18" ht="18.75" x14ac:dyDescent="0.2">
      <c r="A269" s="204"/>
      <c r="B269" s="67"/>
      <c r="C269" s="67" t="s">
        <v>235</v>
      </c>
      <c r="D269" s="139"/>
      <c r="E269" s="204"/>
      <c r="F269" s="204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</row>
    <row r="270" spans="1:18" ht="18.75" x14ac:dyDescent="0.2">
      <c r="A270" s="80"/>
      <c r="B270" s="81" t="s">
        <v>514</v>
      </c>
      <c r="C270" s="81" t="s">
        <v>28</v>
      </c>
      <c r="D270" s="86">
        <f>D237+D242+D246+D248+D253+D263+D267</f>
        <v>128700</v>
      </c>
      <c r="E270" s="80"/>
      <c r="F270" s="80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</row>
    <row r="271" spans="1:18" ht="18.75" x14ac:dyDescent="0.2">
      <c r="A271" s="70"/>
      <c r="B271" s="79"/>
      <c r="C271" s="176"/>
      <c r="D271" s="109"/>
      <c r="E271" s="70"/>
      <c r="F271" s="70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</row>
    <row r="272" spans="1:18" ht="20.25" x14ac:dyDescent="0.3">
      <c r="A272" s="22">
        <v>5.3</v>
      </c>
      <c r="B272" s="22" t="s">
        <v>236</v>
      </c>
      <c r="C272" s="22"/>
      <c r="D272" s="45"/>
      <c r="E272" s="44"/>
      <c r="F272" s="44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91"/>
    </row>
    <row r="273" spans="1:18" ht="18.75" x14ac:dyDescent="0.3">
      <c r="A273" s="302" t="s">
        <v>38</v>
      </c>
      <c r="B273" s="302" t="s">
        <v>39</v>
      </c>
      <c r="C273" s="259" t="s">
        <v>40</v>
      </c>
      <c r="D273" s="260" t="s">
        <v>11</v>
      </c>
      <c r="E273" s="302" t="s">
        <v>61</v>
      </c>
      <c r="F273" s="259" t="s">
        <v>42</v>
      </c>
      <c r="G273" s="301" t="s">
        <v>43</v>
      </c>
      <c r="H273" s="301"/>
      <c r="I273" s="301"/>
      <c r="J273" s="301" t="s">
        <v>331</v>
      </c>
      <c r="K273" s="301"/>
      <c r="L273" s="301"/>
      <c r="M273" s="301"/>
      <c r="N273" s="301"/>
      <c r="O273" s="301"/>
      <c r="P273" s="301"/>
      <c r="Q273" s="301"/>
      <c r="R273" s="301"/>
    </row>
    <row r="274" spans="1:18" ht="26.25" x14ac:dyDescent="0.2">
      <c r="A274" s="302"/>
      <c r="B274" s="302"/>
      <c r="C274" s="184" t="s">
        <v>39</v>
      </c>
      <c r="D274" s="179" t="s">
        <v>44</v>
      </c>
      <c r="E274" s="302"/>
      <c r="F274" s="184" t="s">
        <v>45</v>
      </c>
      <c r="G274" s="261" t="s">
        <v>46</v>
      </c>
      <c r="H274" s="261" t="s">
        <v>47</v>
      </c>
      <c r="I274" s="261" t="s">
        <v>48</v>
      </c>
      <c r="J274" s="261" t="s">
        <v>49</v>
      </c>
      <c r="K274" s="261" t="s">
        <v>50</v>
      </c>
      <c r="L274" s="261" t="s">
        <v>51</v>
      </c>
      <c r="M274" s="261" t="s">
        <v>52</v>
      </c>
      <c r="N274" s="261" t="s">
        <v>53</v>
      </c>
      <c r="O274" s="261" t="s">
        <v>54</v>
      </c>
      <c r="P274" s="261" t="s">
        <v>55</v>
      </c>
      <c r="Q274" s="261" t="s">
        <v>56</v>
      </c>
      <c r="R274" s="261" t="s">
        <v>57</v>
      </c>
    </row>
    <row r="275" spans="1:18" ht="18.75" x14ac:dyDescent="0.3">
      <c r="A275" s="203">
        <v>1</v>
      </c>
      <c r="B275" s="127" t="s">
        <v>237</v>
      </c>
      <c r="C275" s="127" t="s">
        <v>238</v>
      </c>
      <c r="D275" s="137">
        <v>50000</v>
      </c>
      <c r="E275" s="203" t="s">
        <v>193</v>
      </c>
      <c r="F275" s="203" t="s">
        <v>156</v>
      </c>
      <c r="G275" s="66"/>
      <c r="H275" s="66"/>
      <c r="I275" s="66"/>
      <c r="J275" s="66"/>
      <c r="K275" s="59"/>
      <c r="L275" s="59"/>
      <c r="M275" s="59"/>
      <c r="N275" s="66"/>
      <c r="O275" s="66"/>
      <c r="P275" s="66"/>
      <c r="Q275" s="66"/>
      <c r="R275" s="66"/>
    </row>
    <row r="276" spans="1:18" ht="18.75" x14ac:dyDescent="0.3">
      <c r="A276" s="141"/>
      <c r="B276" s="145" t="s">
        <v>3</v>
      </c>
      <c r="C276" s="145" t="s">
        <v>239</v>
      </c>
      <c r="D276" s="64"/>
      <c r="E276" s="141" t="s">
        <v>58</v>
      </c>
      <c r="F276" s="141" t="s">
        <v>159</v>
      </c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</row>
    <row r="277" spans="1:18" ht="18.75" x14ac:dyDescent="0.3">
      <c r="A277" s="141"/>
      <c r="B277" s="145"/>
      <c r="C277" s="145" t="s">
        <v>240</v>
      </c>
      <c r="D277" s="64"/>
      <c r="E277" s="141"/>
      <c r="F277" s="141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</row>
    <row r="278" spans="1:18" ht="18.75" x14ac:dyDescent="0.3">
      <c r="A278" s="141"/>
      <c r="B278" s="63"/>
      <c r="C278" s="145" t="s">
        <v>241</v>
      </c>
      <c r="D278" s="64"/>
      <c r="E278" s="141"/>
      <c r="F278" s="141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</row>
    <row r="279" spans="1:18" ht="18.75" x14ac:dyDescent="0.3">
      <c r="A279" s="203">
        <v>2</v>
      </c>
      <c r="B279" s="127" t="s">
        <v>242</v>
      </c>
      <c r="C279" s="127" t="s">
        <v>243</v>
      </c>
      <c r="D279" s="137">
        <v>5000</v>
      </c>
      <c r="E279" s="203" t="s">
        <v>244</v>
      </c>
      <c r="F279" s="203" t="s">
        <v>156</v>
      </c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</row>
    <row r="280" spans="1:18" ht="18.75" x14ac:dyDescent="0.3">
      <c r="A280" s="141"/>
      <c r="B280" s="145" t="s">
        <v>245</v>
      </c>
      <c r="C280" s="145" t="s">
        <v>246</v>
      </c>
      <c r="D280" s="64"/>
      <c r="E280" s="141" t="s">
        <v>58</v>
      </c>
      <c r="F280" s="141" t="s">
        <v>159</v>
      </c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</row>
    <row r="281" spans="1:18" ht="18.75" x14ac:dyDescent="0.3">
      <c r="A281" s="141"/>
      <c r="B281" s="63" t="s">
        <v>71</v>
      </c>
      <c r="C281" s="145" t="s">
        <v>534</v>
      </c>
      <c r="D281" s="64"/>
      <c r="E281" s="141"/>
      <c r="F281" s="141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</row>
    <row r="282" spans="1:18" ht="18.75" x14ac:dyDescent="0.3">
      <c r="A282" s="282"/>
      <c r="B282" s="67"/>
      <c r="C282" s="146" t="s">
        <v>535</v>
      </c>
      <c r="D282" s="139"/>
      <c r="E282" s="282"/>
      <c r="F282" s="282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</row>
    <row r="283" spans="1:18" ht="21" x14ac:dyDescent="0.3">
      <c r="A283" s="70"/>
      <c r="B283" s="201"/>
      <c r="C283" s="135"/>
      <c r="D283" s="72"/>
      <c r="E283" s="70"/>
      <c r="F283" s="70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87">
        <v>16</v>
      </c>
    </row>
    <row r="284" spans="1:18" ht="18.75" x14ac:dyDescent="0.3">
      <c r="A284" s="70"/>
      <c r="B284" s="201"/>
      <c r="C284" s="135"/>
      <c r="D284" s="72"/>
      <c r="E284" s="70"/>
      <c r="F284" s="70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</row>
    <row r="285" spans="1:18" ht="18.75" x14ac:dyDescent="0.3">
      <c r="A285" s="70"/>
      <c r="B285" s="201"/>
      <c r="C285" s="135"/>
      <c r="D285" s="72"/>
      <c r="E285" s="70"/>
      <c r="F285" s="70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</row>
    <row r="286" spans="1:18" ht="18.75" x14ac:dyDescent="0.3">
      <c r="A286" s="70"/>
      <c r="B286" s="201"/>
      <c r="C286" s="135"/>
      <c r="D286" s="72"/>
      <c r="E286" s="70"/>
      <c r="F286" s="70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</row>
    <row r="287" spans="1:18" ht="18.75" x14ac:dyDescent="0.3">
      <c r="A287" s="302" t="s">
        <v>38</v>
      </c>
      <c r="B287" s="302" t="s">
        <v>39</v>
      </c>
      <c r="C287" s="259" t="s">
        <v>40</v>
      </c>
      <c r="D287" s="260" t="s">
        <v>11</v>
      </c>
      <c r="E287" s="302" t="s">
        <v>61</v>
      </c>
      <c r="F287" s="259" t="s">
        <v>42</v>
      </c>
      <c r="G287" s="301" t="s">
        <v>43</v>
      </c>
      <c r="H287" s="301"/>
      <c r="I287" s="301"/>
      <c r="J287" s="301" t="s">
        <v>331</v>
      </c>
      <c r="K287" s="301"/>
      <c r="L287" s="301"/>
      <c r="M287" s="301"/>
      <c r="N287" s="301"/>
      <c r="O287" s="301"/>
      <c r="P287" s="301"/>
      <c r="Q287" s="301"/>
      <c r="R287" s="301"/>
    </row>
    <row r="288" spans="1:18" ht="26.25" x14ac:dyDescent="0.2">
      <c r="A288" s="302"/>
      <c r="B288" s="302"/>
      <c r="C288" s="184" t="s">
        <v>39</v>
      </c>
      <c r="D288" s="179" t="s">
        <v>44</v>
      </c>
      <c r="E288" s="302"/>
      <c r="F288" s="184" t="s">
        <v>45</v>
      </c>
      <c r="G288" s="261" t="s">
        <v>46</v>
      </c>
      <c r="H288" s="261" t="s">
        <v>47</v>
      </c>
      <c r="I288" s="261" t="s">
        <v>48</v>
      </c>
      <c r="J288" s="261" t="s">
        <v>49</v>
      </c>
      <c r="K288" s="261" t="s">
        <v>50</v>
      </c>
      <c r="L288" s="261" t="s">
        <v>51</v>
      </c>
      <c r="M288" s="261" t="s">
        <v>52</v>
      </c>
      <c r="N288" s="261" t="s">
        <v>53</v>
      </c>
      <c r="O288" s="261" t="s">
        <v>54</v>
      </c>
      <c r="P288" s="261" t="s">
        <v>55</v>
      </c>
      <c r="Q288" s="261" t="s">
        <v>56</v>
      </c>
      <c r="R288" s="261" t="s">
        <v>57</v>
      </c>
    </row>
    <row r="289" spans="1:18" ht="18.75" x14ac:dyDescent="0.3">
      <c r="A289" s="203">
        <v>3</v>
      </c>
      <c r="B289" s="127" t="s">
        <v>247</v>
      </c>
      <c r="C289" s="127" t="s">
        <v>248</v>
      </c>
      <c r="D289" s="137">
        <v>15000</v>
      </c>
      <c r="E289" s="203" t="s">
        <v>63</v>
      </c>
      <c r="F289" s="203" t="s">
        <v>156</v>
      </c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</row>
    <row r="290" spans="1:18" ht="18.75" x14ac:dyDescent="0.3">
      <c r="A290" s="141"/>
      <c r="B290" s="145" t="s">
        <v>249</v>
      </c>
      <c r="C290" s="145" t="s">
        <v>250</v>
      </c>
      <c r="D290" s="64"/>
      <c r="E290" s="141" t="s">
        <v>58</v>
      </c>
      <c r="F290" s="141" t="s">
        <v>159</v>
      </c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</row>
    <row r="291" spans="1:18" ht="18.75" x14ac:dyDescent="0.3">
      <c r="A291" s="141"/>
      <c r="B291" s="145" t="s">
        <v>251</v>
      </c>
      <c r="C291" s="145" t="s">
        <v>252</v>
      </c>
      <c r="D291" s="64"/>
      <c r="E291" s="141"/>
      <c r="F291" s="141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</row>
    <row r="292" spans="1:18" ht="18.75" x14ac:dyDescent="0.3">
      <c r="A292" s="141"/>
      <c r="B292" s="63"/>
      <c r="C292" s="145" t="s">
        <v>253</v>
      </c>
      <c r="D292" s="64"/>
      <c r="E292" s="141"/>
      <c r="F292" s="141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</row>
    <row r="293" spans="1:18" ht="18.75" x14ac:dyDescent="0.3">
      <c r="A293" s="141"/>
      <c r="B293" s="63"/>
      <c r="C293" s="145" t="s">
        <v>254</v>
      </c>
      <c r="D293" s="64"/>
      <c r="E293" s="141"/>
      <c r="F293" s="141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</row>
    <row r="294" spans="1:18" ht="18.75" x14ac:dyDescent="0.3">
      <c r="A294" s="204"/>
      <c r="B294" s="67"/>
      <c r="C294" s="146"/>
      <c r="D294" s="139"/>
      <c r="E294" s="204"/>
      <c r="F294" s="204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</row>
    <row r="295" spans="1:18" ht="18.75" x14ac:dyDescent="0.3">
      <c r="A295" s="203">
        <v>4</v>
      </c>
      <c r="B295" s="127" t="s">
        <v>255</v>
      </c>
      <c r="C295" s="213" t="s">
        <v>256</v>
      </c>
      <c r="D295" s="137">
        <v>12000</v>
      </c>
      <c r="E295" s="203" t="s">
        <v>193</v>
      </c>
      <c r="F295" s="203" t="s">
        <v>156</v>
      </c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</row>
    <row r="296" spans="1:18" ht="18.75" x14ac:dyDescent="0.3">
      <c r="A296" s="141"/>
      <c r="B296" s="145" t="s">
        <v>257</v>
      </c>
      <c r="C296" s="96" t="s">
        <v>258</v>
      </c>
      <c r="D296" s="64"/>
      <c r="E296" s="141" t="s">
        <v>58</v>
      </c>
      <c r="F296" s="141" t="s">
        <v>159</v>
      </c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</row>
    <row r="297" spans="1:18" ht="18.75" x14ac:dyDescent="0.3">
      <c r="A297" s="141"/>
      <c r="B297" s="145" t="s">
        <v>259</v>
      </c>
      <c r="C297" s="96" t="s">
        <v>260</v>
      </c>
      <c r="D297" s="64"/>
      <c r="E297" s="141"/>
      <c r="F297" s="141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</row>
    <row r="298" spans="1:18" ht="18.75" x14ac:dyDescent="0.3">
      <c r="A298" s="141"/>
      <c r="B298" s="145"/>
      <c r="C298" s="96" t="s">
        <v>261</v>
      </c>
      <c r="D298" s="64"/>
      <c r="E298" s="141"/>
      <c r="F298" s="141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</row>
    <row r="299" spans="1:18" ht="18.75" x14ac:dyDescent="0.3">
      <c r="A299" s="204"/>
      <c r="B299" s="146"/>
      <c r="C299" s="97" t="s">
        <v>536</v>
      </c>
      <c r="D299" s="139"/>
      <c r="E299" s="204"/>
      <c r="F299" s="204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</row>
    <row r="300" spans="1:18" ht="18.75" x14ac:dyDescent="0.3">
      <c r="A300" s="141">
        <v>5</v>
      </c>
      <c r="B300" s="145" t="s">
        <v>262</v>
      </c>
      <c r="C300" s="96" t="s">
        <v>263</v>
      </c>
      <c r="D300" s="64">
        <v>50000</v>
      </c>
      <c r="E300" s="141" t="s">
        <v>193</v>
      </c>
      <c r="F300" s="141" t="s">
        <v>156</v>
      </c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</row>
    <row r="301" spans="1:18" ht="18.75" x14ac:dyDescent="0.3">
      <c r="A301" s="141"/>
      <c r="B301" s="145" t="s">
        <v>340</v>
      </c>
      <c r="C301" s="145" t="s">
        <v>264</v>
      </c>
      <c r="D301" s="64"/>
      <c r="E301" s="141" t="s">
        <v>58</v>
      </c>
      <c r="F301" s="141" t="s">
        <v>159</v>
      </c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</row>
    <row r="302" spans="1:18" ht="18.75" x14ac:dyDescent="0.3">
      <c r="A302" s="141"/>
      <c r="B302" s="145" t="s">
        <v>233</v>
      </c>
      <c r="C302" s="145" t="s">
        <v>265</v>
      </c>
      <c r="D302" s="64"/>
      <c r="E302" s="141"/>
      <c r="F302" s="141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</row>
    <row r="303" spans="1:18" ht="18.75" x14ac:dyDescent="0.3">
      <c r="A303" s="204"/>
      <c r="B303" s="146"/>
      <c r="C303" s="146" t="s">
        <v>266</v>
      </c>
      <c r="D303" s="139"/>
      <c r="E303" s="204"/>
      <c r="F303" s="204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</row>
    <row r="304" spans="1:18" ht="18.75" x14ac:dyDescent="0.3">
      <c r="A304" s="80"/>
      <c r="B304" s="105" t="s">
        <v>515</v>
      </c>
      <c r="C304" s="105" t="s">
        <v>28</v>
      </c>
      <c r="D304" s="86">
        <f>D275+D279+D289+D295+D300</f>
        <v>132000</v>
      </c>
      <c r="E304" s="80"/>
      <c r="F304" s="80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</row>
    <row r="305" spans="1:18" ht="18.75" x14ac:dyDescent="0.3">
      <c r="A305" s="70"/>
      <c r="B305" s="111"/>
      <c r="C305" s="135"/>
      <c r="D305" s="109"/>
      <c r="E305" s="70"/>
      <c r="F305" s="70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</row>
    <row r="306" spans="1:18" ht="18.75" x14ac:dyDescent="0.3">
      <c r="A306" s="70"/>
      <c r="B306" s="111"/>
      <c r="C306" s="135"/>
      <c r="D306" s="109"/>
      <c r="E306" s="70"/>
      <c r="F306" s="70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</row>
    <row r="307" spans="1:18" ht="18.75" x14ac:dyDescent="0.3">
      <c r="A307" s="70"/>
      <c r="B307" s="111"/>
      <c r="C307" s="135"/>
      <c r="D307" s="109"/>
      <c r="E307" s="70"/>
      <c r="F307" s="70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</row>
    <row r="308" spans="1:18" ht="18.75" x14ac:dyDescent="0.3">
      <c r="A308" s="70"/>
      <c r="B308" s="135"/>
      <c r="C308" s="135"/>
      <c r="D308" s="72"/>
      <c r="E308" s="70"/>
      <c r="F308" s="70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</row>
    <row r="309" spans="1:18" ht="21" x14ac:dyDescent="0.3">
      <c r="A309" s="70"/>
      <c r="B309" s="135"/>
      <c r="C309" s="135"/>
      <c r="D309" s="72"/>
      <c r="E309" s="70"/>
      <c r="F309" s="70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87">
        <v>17</v>
      </c>
    </row>
    <row r="310" spans="1:18" ht="18.75" x14ac:dyDescent="0.3">
      <c r="A310" s="70"/>
      <c r="B310" s="135"/>
      <c r="C310" s="135"/>
      <c r="D310" s="72"/>
      <c r="E310" s="70"/>
      <c r="F310" s="70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</row>
    <row r="311" spans="1:18" ht="20.25" x14ac:dyDescent="0.3">
      <c r="A311" s="22" t="s">
        <v>267</v>
      </c>
      <c r="B311" s="22"/>
      <c r="C311" s="22"/>
      <c r="D311" s="45"/>
      <c r="E311" s="44"/>
      <c r="F311" s="44"/>
      <c r="G311" s="91"/>
      <c r="H311" s="91"/>
      <c r="I311" s="91"/>
      <c r="J311" s="91"/>
      <c r="K311" s="91"/>
      <c r="L311" s="91"/>
      <c r="M311" s="91"/>
      <c r="N311" s="91"/>
      <c r="O311" s="91"/>
      <c r="P311" s="91"/>
      <c r="Q311" s="91"/>
      <c r="R311" s="91"/>
    </row>
    <row r="312" spans="1:18" ht="20.25" x14ac:dyDescent="0.3">
      <c r="A312" s="22">
        <v>6.1</v>
      </c>
      <c r="B312" s="22" t="s">
        <v>152</v>
      </c>
      <c r="C312" s="22"/>
      <c r="D312" s="45"/>
      <c r="E312" s="44"/>
      <c r="F312" s="44"/>
      <c r="G312" s="91"/>
      <c r="H312" s="91"/>
      <c r="I312" s="91"/>
      <c r="J312" s="91"/>
      <c r="K312" s="91"/>
      <c r="L312" s="91"/>
      <c r="M312" s="91"/>
      <c r="N312" s="91"/>
      <c r="O312" s="91"/>
      <c r="P312" s="91"/>
      <c r="Q312" s="91"/>
      <c r="R312" s="91"/>
    </row>
    <row r="313" spans="1:18" ht="18.75" x14ac:dyDescent="0.3">
      <c r="A313" s="302" t="s">
        <v>38</v>
      </c>
      <c r="B313" s="302" t="s">
        <v>39</v>
      </c>
      <c r="C313" s="259" t="s">
        <v>40</v>
      </c>
      <c r="D313" s="260" t="s">
        <v>11</v>
      </c>
      <c r="E313" s="302" t="s">
        <v>61</v>
      </c>
      <c r="F313" s="259" t="s">
        <v>42</v>
      </c>
      <c r="G313" s="301" t="s">
        <v>43</v>
      </c>
      <c r="H313" s="301"/>
      <c r="I313" s="301"/>
      <c r="J313" s="301" t="s">
        <v>331</v>
      </c>
      <c r="K313" s="301"/>
      <c r="L313" s="301"/>
      <c r="M313" s="301"/>
      <c r="N313" s="301"/>
      <c r="O313" s="301"/>
      <c r="P313" s="301"/>
      <c r="Q313" s="301"/>
      <c r="R313" s="301"/>
    </row>
    <row r="314" spans="1:18" ht="26.25" x14ac:dyDescent="0.2">
      <c r="A314" s="302"/>
      <c r="B314" s="302"/>
      <c r="C314" s="184" t="s">
        <v>39</v>
      </c>
      <c r="D314" s="179" t="s">
        <v>44</v>
      </c>
      <c r="E314" s="302"/>
      <c r="F314" s="184" t="s">
        <v>45</v>
      </c>
      <c r="G314" s="261" t="s">
        <v>46</v>
      </c>
      <c r="H314" s="261" t="s">
        <v>47</v>
      </c>
      <c r="I314" s="261" t="s">
        <v>48</v>
      </c>
      <c r="J314" s="261" t="s">
        <v>49</v>
      </c>
      <c r="K314" s="261" t="s">
        <v>50</v>
      </c>
      <c r="L314" s="261" t="s">
        <v>51</v>
      </c>
      <c r="M314" s="261" t="s">
        <v>52</v>
      </c>
      <c r="N314" s="261" t="s">
        <v>53</v>
      </c>
      <c r="O314" s="261" t="s">
        <v>54</v>
      </c>
      <c r="P314" s="261" t="s">
        <v>55</v>
      </c>
      <c r="Q314" s="261" t="s">
        <v>56</v>
      </c>
      <c r="R314" s="261" t="s">
        <v>57</v>
      </c>
    </row>
    <row r="315" spans="1:18" ht="18.75" x14ac:dyDescent="0.3">
      <c r="A315" s="144">
        <v>1</v>
      </c>
      <c r="B315" s="127" t="s">
        <v>268</v>
      </c>
      <c r="C315" s="127" t="s">
        <v>269</v>
      </c>
      <c r="D315" s="245">
        <v>10000</v>
      </c>
      <c r="E315" s="144" t="s">
        <v>270</v>
      </c>
      <c r="F315" s="144" t="s">
        <v>156</v>
      </c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</row>
    <row r="316" spans="1:18" ht="18.75" x14ac:dyDescent="0.3">
      <c r="A316" s="126"/>
      <c r="B316" s="145"/>
      <c r="C316" s="145" t="s">
        <v>271</v>
      </c>
      <c r="D316" s="246"/>
      <c r="E316" s="126" t="s">
        <v>58</v>
      </c>
      <c r="F316" s="126" t="s">
        <v>159</v>
      </c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</row>
    <row r="317" spans="1:18" ht="18.75" x14ac:dyDescent="0.3">
      <c r="A317" s="126"/>
      <c r="B317" s="145"/>
      <c r="C317" s="145" t="s">
        <v>334</v>
      </c>
      <c r="D317" s="246"/>
      <c r="E317" s="145"/>
      <c r="F317" s="145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</row>
    <row r="318" spans="1:18" ht="18.75" x14ac:dyDescent="0.3">
      <c r="A318" s="126"/>
      <c r="B318" s="145"/>
      <c r="C318" s="145" t="s">
        <v>272</v>
      </c>
      <c r="D318" s="246"/>
      <c r="E318" s="145"/>
      <c r="F318" s="145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</row>
    <row r="319" spans="1:18" ht="18.75" x14ac:dyDescent="0.3">
      <c r="A319" s="126"/>
      <c r="B319" s="145"/>
      <c r="C319" s="145" t="s">
        <v>273</v>
      </c>
      <c r="D319" s="246"/>
      <c r="E319" s="145"/>
      <c r="F319" s="145"/>
      <c r="G319" s="126"/>
      <c r="H319" s="126"/>
      <c r="I319" s="126"/>
      <c r="J319" s="126"/>
      <c r="K319" s="126"/>
      <c r="L319" s="126"/>
      <c r="M319" s="126"/>
      <c r="N319" s="126"/>
      <c r="O319" s="126"/>
      <c r="P319" s="126"/>
      <c r="Q319" s="126"/>
      <c r="R319" s="126"/>
    </row>
    <row r="320" spans="1:18" ht="18.75" x14ac:dyDescent="0.3">
      <c r="A320" s="126"/>
      <c r="B320" s="145"/>
      <c r="C320" s="145" t="s">
        <v>547</v>
      </c>
      <c r="D320" s="246"/>
      <c r="E320" s="145"/>
      <c r="F320" s="145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</row>
    <row r="321" spans="1:18" ht="18.75" x14ac:dyDescent="0.3">
      <c r="A321" s="126"/>
      <c r="B321" s="145"/>
      <c r="C321" s="145" t="s">
        <v>274</v>
      </c>
      <c r="D321" s="246"/>
      <c r="E321" s="145"/>
      <c r="F321" s="145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</row>
    <row r="322" spans="1:18" ht="18.75" x14ac:dyDescent="0.3">
      <c r="A322" s="142"/>
      <c r="B322" s="146"/>
      <c r="C322" s="146" t="s">
        <v>275</v>
      </c>
      <c r="D322" s="128"/>
      <c r="E322" s="146"/>
      <c r="F322" s="146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</row>
    <row r="323" spans="1:18" ht="18.75" x14ac:dyDescent="0.3">
      <c r="A323" s="144">
        <v>2</v>
      </c>
      <c r="B323" s="127" t="s">
        <v>276</v>
      </c>
      <c r="C323" s="127" t="s">
        <v>277</v>
      </c>
      <c r="D323" s="245">
        <v>10000</v>
      </c>
      <c r="E323" s="144" t="s">
        <v>278</v>
      </c>
      <c r="F323" s="144" t="s">
        <v>156</v>
      </c>
      <c r="G323" s="54"/>
      <c r="H323" s="75"/>
      <c r="I323" s="75"/>
      <c r="J323" s="75"/>
      <c r="K323" s="75"/>
      <c r="L323" s="75"/>
      <c r="M323" s="75"/>
      <c r="N323" s="59"/>
      <c r="O323" s="59"/>
      <c r="P323" s="59"/>
      <c r="Q323" s="59"/>
      <c r="R323" s="75"/>
    </row>
    <row r="324" spans="1:18" ht="18.75" x14ac:dyDescent="0.3">
      <c r="A324" s="126"/>
      <c r="B324" s="145" t="s">
        <v>279</v>
      </c>
      <c r="C324" s="145" t="s">
        <v>280</v>
      </c>
      <c r="D324" s="246"/>
      <c r="E324" s="126" t="s">
        <v>58</v>
      </c>
      <c r="F324" s="126" t="s">
        <v>159</v>
      </c>
      <c r="G324" s="55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</row>
    <row r="325" spans="1:18" ht="18.75" x14ac:dyDescent="0.3">
      <c r="A325" s="142"/>
      <c r="B325" s="146" t="s">
        <v>281</v>
      </c>
      <c r="C325" s="146" t="s">
        <v>282</v>
      </c>
      <c r="D325" s="128"/>
      <c r="E325" s="142"/>
      <c r="F325" s="56"/>
      <c r="G325" s="56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</row>
    <row r="326" spans="1:18" ht="18.75" x14ac:dyDescent="0.3">
      <c r="A326" s="144">
        <v>3</v>
      </c>
      <c r="B326" s="127" t="s">
        <v>283</v>
      </c>
      <c r="C326" s="127" t="s">
        <v>284</v>
      </c>
      <c r="D326" s="245">
        <v>5000</v>
      </c>
      <c r="E326" s="144" t="s">
        <v>278</v>
      </c>
      <c r="F326" s="144" t="s">
        <v>156</v>
      </c>
      <c r="G326" s="54"/>
      <c r="H326" s="75"/>
      <c r="I326" s="75"/>
      <c r="J326" s="75"/>
      <c r="K326" s="75"/>
      <c r="L326" s="75"/>
      <c r="M326" s="75"/>
      <c r="N326" s="59"/>
      <c r="O326" s="59"/>
      <c r="P326" s="59"/>
      <c r="Q326" s="59"/>
      <c r="R326" s="75"/>
    </row>
    <row r="327" spans="1:18" ht="18.75" x14ac:dyDescent="0.3">
      <c r="A327" s="126"/>
      <c r="B327" s="145"/>
      <c r="C327" s="145" t="s">
        <v>285</v>
      </c>
      <c r="D327" s="246"/>
      <c r="E327" s="126" t="s">
        <v>58</v>
      </c>
      <c r="F327" s="126" t="s">
        <v>159</v>
      </c>
      <c r="G327" s="55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</row>
    <row r="328" spans="1:18" ht="18.75" x14ac:dyDescent="0.3">
      <c r="A328" s="142"/>
      <c r="B328" s="146"/>
      <c r="C328" s="146" t="s">
        <v>282</v>
      </c>
      <c r="D328" s="128"/>
      <c r="E328" s="142"/>
      <c r="F328" s="142"/>
      <c r="G328" s="56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</row>
    <row r="329" spans="1:18" ht="18.75" x14ac:dyDescent="0.3">
      <c r="A329" s="144">
        <v>4</v>
      </c>
      <c r="B329" s="127" t="s">
        <v>286</v>
      </c>
      <c r="C329" s="127" t="s">
        <v>548</v>
      </c>
      <c r="D329" s="245">
        <v>20000</v>
      </c>
      <c r="E329" s="144" t="s">
        <v>270</v>
      </c>
      <c r="F329" s="144" t="s">
        <v>156</v>
      </c>
      <c r="G329" s="167"/>
      <c r="H329" s="59"/>
      <c r="I329" s="59"/>
      <c r="J329" s="75"/>
      <c r="K329" s="75"/>
      <c r="L329" s="75"/>
      <c r="M329" s="75"/>
      <c r="N329" s="75"/>
      <c r="O329" s="75"/>
      <c r="P329" s="75"/>
      <c r="Q329" s="75"/>
      <c r="R329" s="75"/>
    </row>
    <row r="330" spans="1:18" ht="18.75" x14ac:dyDescent="0.3">
      <c r="A330" s="142"/>
      <c r="B330" s="146"/>
      <c r="C330" s="146"/>
      <c r="D330" s="128"/>
      <c r="E330" s="142" t="s">
        <v>58</v>
      </c>
      <c r="F330" s="142" t="s">
        <v>159</v>
      </c>
      <c r="G330" s="168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</row>
    <row r="331" spans="1:18" ht="18.75" x14ac:dyDescent="0.3">
      <c r="A331" s="144">
        <v>5</v>
      </c>
      <c r="B331" s="127" t="s">
        <v>287</v>
      </c>
      <c r="C331" s="127" t="s">
        <v>288</v>
      </c>
      <c r="D331" s="245">
        <v>20000</v>
      </c>
      <c r="E331" s="144" t="s">
        <v>270</v>
      </c>
      <c r="F331" s="144" t="s">
        <v>156</v>
      </c>
      <c r="G331" s="54"/>
      <c r="H331" s="75"/>
      <c r="I331" s="75"/>
      <c r="J331" s="59"/>
      <c r="K331" s="59"/>
      <c r="L331" s="59"/>
      <c r="M331" s="75"/>
      <c r="N331" s="75"/>
      <c r="O331" s="75"/>
      <c r="P331" s="75"/>
      <c r="Q331" s="75"/>
      <c r="R331" s="75"/>
    </row>
    <row r="332" spans="1:18" ht="18.75" x14ac:dyDescent="0.3">
      <c r="A332" s="126"/>
      <c r="B332" s="145"/>
      <c r="C332" s="145" t="s">
        <v>289</v>
      </c>
      <c r="D332" s="246"/>
      <c r="E332" s="126" t="s">
        <v>58</v>
      </c>
      <c r="F332" s="126" t="s">
        <v>159</v>
      </c>
      <c r="G332" s="55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</row>
    <row r="333" spans="1:18" ht="18.75" x14ac:dyDescent="0.3">
      <c r="A333" s="126"/>
      <c r="B333" s="145"/>
      <c r="C333" s="145" t="s">
        <v>290</v>
      </c>
      <c r="D333" s="246"/>
      <c r="E333" s="126"/>
      <c r="F333" s="126"/>
      <c r="G333" s="55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</row>
    <row r="334" spans="1:18" ht="18.75" x14ac:dyDescent="0.3">
      <c r="A334" s="142"/>
      <c r="B334" s="146"/>
      <c r="C334" s="146" t="s">
        <v>291</v>
      </c>
      <c r="D334" s="128"/>
      <c r="E334" s="142"/>
      <c r="F334" s="142"/>
      <c r="G334" s="56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</row>
    <row r="335" spans="1:18" ht="21" x14ac:dyDescent="0.3">
      <c r="A335" s="130"/>
      <c r="B335" s="133"/>
      <c r="C335" s="133"/>
      <c r="D335" s="134"/>
      <c r="E335" s="130"/>
      <c r="F335" s="130"/>
      <c r="G335" s="248"/>
      <c r="H335" s="130"/>
      <c r="I335" s="130"/>
      <c r="J335" s="130"/>
      <c r="K335" s="130"/>
      <c r="L335" s="130"/>
      <c r="M335" s="130"/>
      <c r="N335" s="130"/>
      <c r="O335" s="130"/>
      <c r="P335" s="130"/>
      <c r="Q335" s="130"/>
      <c r="R335" s="156">
        <v>18</v>
      </c>
    </row>
    <row r="336" spans="1:18" ht="18.75" x14ac:dyDescent="0.3">
      <c r="A336" s="143"/>
      <c r="B336" s="135"/>
      <c r="C336" s="135"/>
      <c r="D336" s="129"/>
      <c r="E336" s="143"/>
      <c r="F336" s="143"/>
      <c r="G336" s="249"/>
      <c r="H336" s="143"/>
      <c r="I336" s="143"/>
      <c r="J336" s="143"/>
      <c r="K336" s="143"/>
      <c r="L336" s="143"/>
      <c r="M336" s="143"/>
      <c r="N336" s="143"/>
      <c r="O336" s="143"/>
      <c r="P336" s="143"/>
      <c r="Q336" s="143"/>
      <c r="R336" s="143"/>
    </row>
    <row r="337" spans="1:18" ht="18.75" x14ac:dyDescent="0.3">
      <c r="A337" s="143"/>
      <c r="B337" s="135"/>
      <c r="C337" s="135"/>
      <c r="D337" s="129"/>
      <c r="E337" s="143"/>
      <c r="F337" s="143"/>
      <c r="G337" s="249"/>
      <c r="H337" s="143"/>
      <c r="I337" s="143"/>
      <c r="J337" s="143"/>
      <c r="K337" s="143"/>
      <c r="L337" s="143"/>
      <c r="M337" s="143"/>
      <c r="N337" s="143"/>
      <c r="O337" s="143"/>
      <c r="P337" s="143"/>
      <c r="Q337" s="143"/>
      <c r="R337" s="143"/>
    </row>
    <row r="338" spans="1:18" ht="18.75" x14ac:dyDescent="0.3">
      <c r="A338" s="143"/>
      <c r="B338" s="135"/>
      <c r="C338" s="135"/>
      <c r="D338" s="129"/>
      <c r="E338" s="143"/>
      <c r="F338" s="143"/>
      <c r="G338" s="249"/>
      <c r="H338" s="143"/>
      <c r="I338" s="143"/>
      <c r="J338" s="143"/>
      <c r="K338" s="143"/>
      <c r="L338" s="143"/>
      <c r="M338" s="143"/>
      <c r="N338" s="143"/>
      <c r="O338" s="143"/>
      <c r="P338" s="143"/>
      <c r="Q338" s="143"/>
      <c r="R338" s="143"/>
    </row>
    <row r="339" spans="1:18" ht="18.75" x14ac:dyDescent="0.3">
      <c r="A339" s="302" t="s">
        <v>38</v>
      </c>
      <c r="B339" s="302" t="s">
        <v>39</v>
      </c>
      <c r="C339" s="259" t="s">
        <v>40</v>
      </c>
      <c r="D339" s="260" t="s">
        <v>11</v>
      </c>
      <c r="E339" s="302" t="s">
        <v>61</v>
      </c>
      <c r="F339" s="259" t="s">
        <v>42</v>
      </c>
      <c r="G339" s="301" t="s">
        <v>43</v>
      </c>
      <c r="H339" s="301"/>
      <c r="I339" s="301"/>
      <c r="J339" s="301" t="s">
        <v>331</v>
      </c>
      <c r="K339" s="301"/>
      <c r="L339" s="301"/>
      <c r="M339" s="301"/>
      <c r="N339" s="301"/>
      <c r="O339" s="301"/>
      <c r="P339" s="301"/>
      <c r="Q339" s="301"/>
      <c r="R339" s="301"/>
    </row>
    <row r="340" spans="1:18" ht="26.25" x14ac:dyDescent="0.2">
      <c r="A340" s="302"/>
      <c r="B340" s="302"/>
      <c r="C340" s="184" t="s">
        <v>39</v>
      </c>
      <c r="D340" s="179" t="s">
        <v>44</v>
      </c>
      <c r="E340" s="302"/>
      <c r="F340" s="184" t="s">
        <v>45</v>
      </c>
      <c r="G340" s="261" t="s">
        <v>46</v>
      </c>
      <c r="H340" s="261" t="s">
        <v>47</v>
      </c>
      <c r="I340" s="261" t="s">
        <v>48</v>
      </c>
      <c r="J340" s="261" t="s">
        <v>49</v>
      </c>
      <c r="K340" s="261" t="s">
        <v>50</v>
      </c>
      <c r="L340" s="261" t="s">
        <v>51</v>
      </c>
      <c r="M340" s="261" t="s">
        <v>52</v>
      </c>
      <c r="N340" s="261" t="s">
        <v>53</v>
      </c>
      <c r="O340" s="261" t="s">
        <v>54</v>
      </c>
      <c r="P340" s="261" t="s">
        <v>55</v>
      </c>
      <c r="Q340" s="261" t="s">
        <v>56</v>
      </c>
      <c r="R340" s="261" t="s">
        <v>57</v>
      </c>
    </row>
    <row r="341" spans="1:18" ht="18.75" x14ac:dyDescent="0.3">
      <c r="A341" s="144">
        <v>6</v>
      </c>
      <c r="B341" s="127" t="s">
        <v>292</v>
      </c>
      <c r="C341" s="127" t="s">
        <v>293</v>
      </c>
      <c r="D341" s="245">
        <v>5000</v>
      </c>
      <c r="E341" s="144" t="s">
        <v>270</v>
      </c>
      <c r="F341" s="144" t="s">
        <v>156</v>
      </c>
      <c r="G341" s="100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</row>
    <row r="342" spans="1:18" ht="18.75" x14ac:dyDescent="0.3">
      <c r="A342" s="126"/>
      <c r="B342" s="145" t="s">
        <v>294</v>
      </c>
      <c r="C342" s="145" t="s">
        <v>537</v>
      </c>
      <c r="D342" s="246"/>
      <c r="E342" s="126" t="s">
        <v>58</v>
      </c>
      <c r="F342" s="126" t="s">
        <v>159</v>
      </c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</row>
    <row r="343" spans="1:18" ht="18.75" x14ac:dyDescent="0.3">
      <c r="A343" s="126"/>
      <c r="B343" s="145"/>
      <c r="C343" s="145" t="s">
        <v>538</v>
      </c>
      <c r="D343" s="246"/>
      <c r="E343" s="126"/>
      <c r="F343" s="126"/>
      <c r="G343" s="126"/>
      <c r="H343" s="126"/>
      <c r="I343" s="126"/>
      <c r="J343" s="126"/>
      <c r="K343" s="126"/>
      <c r="L343" s="126"/>
      <c r="M343" s="126"/>
      <c r="N343" s="126"/>
      <c r="O343" s="126"/>
      <c r="P343" s="126"/>
      <c r="Q343" s="126"/>
      <c r="R343" s="126"/>
    </row>
    <row r="344" spans="1:18" ht="18.75" x14ac:dyDescent="0.3">
      <c r="A344" s="142"/>
      <c r="B344" s="247"/>
      <c r="C344" s="146"/>
      <c r="D344" s="128"/>
      <c r="E344" s="146"/>
      <c r="F344" s="146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</row>
    <row r="345" spans="1:18" ht="18.75" x14ac:dyDescent="0.3">
      <c r="A345" s="84"/>
      <c r="B345" s="105" t="s">
        <v>516</v>
      </c>
      <c r="C345" s="105" t="s">
        <v>28</v>
      </c>
      <c r="D345" s="107">
        <f>D315+D323+D326+D329+D331+D341</f>
        <v>70000</v>
      </c>
      <c r="E345" s="76"/>
      <c r="F345" s="76"/>
      <c r="G345" s="84"/>
      <c r="H345" s="84"/>
      <c r="I345" s="84"/>
      <c r="J345" s="84"/>
      <c r="K345" s="84"/>
      <c r="L345" s="84"/>
      <c r="M345" s="84"/>
      <c r="N345" s="84"/>
      <c r="O345" s="84"/>
      <c r="P345" s="84"/>
      <c r="Q345" s="84"/>
      <c r="R345" s="106"/>
    </row>
    <row r="346" spans="1:18" ht="18.75" x14ac:dyDescent="0.3">
      <c r="A346" s="74"/>
      <c r="B346" s="101"/>
      <c r="C346" s="58"/>
      <c r="D346" s="46"/>
      <c r="E346" s="58"/>
      <c r="F346" s="58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53"/>
    </row>
    <row r="347" spans="1:18" ht="18.75" x14ac:dyDescent="0.3">
      <c r="A347" s="74"/>
      <c r="B347" s="101"/>
      <c r="C347" s="58"/>
      <c r="D347" s="46"/>
      <c r="E347" s="58"/>
      <c r="F347" s="58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53"/>
    </row>
    <row r="348" spans="1:18" ht="18.75" x14ac:dyDescent="0.3">
      <c r="A348" s="74"/>
      <c r="B348" s="101"/>
      <c r="C348" s="58"/>
      <c r="D348" s="46"/>
      <c r="E348" s="58"/>
      <c r="F348" s="58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53"/>
    </row>
    <row r="349" spans="1:18" ht="18.75" x14ac:dyDescent="0.3">
      <c r="A349" s="74"/>
      <c r="B349" s="101"/>
      <c r="C349" s="58"/>
      <c r="D349" s="46"/>
      <c r="E349" s="58"/>
      <c r="F349" s="58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53"/>
    </row>
    <row r="364" spans="18:18" ht="21" x14ac:dyDescent="0.2">
      <c r="R364" s="224">
        <v>19</v>
      </c>
    </row>
  </sheetData>
  <mergeCells count="95">
    <mergeCell ref="A339:A340"/>
    <mergeCell ref="B339:B340"/>
    <mergeCell ref="E339:E340"/>
    <mergeCell ref="G339:I339"/>
    <mergeCell ref="J339:R339"/>
    <mergeCell ref="A287:A288"/>
    <mergeCell ref="B287:B288"/>
    <mergeCell ref="E287:E288"/>
    <mergeCell ref="G287:I287"/>
    <mergeCell ref="J287:R287"/>
    <mergeCell ref="A30:A31"/>
    <mergeCell ref="B30:B31"/>
    <mergeCell ref="E30:E31"/>
    <mergeCell ref="G30:I30"/>
    <mergeCell ref="J30:R30"/>
    <mergeCell ref="A56:A57"/>
    <mergeCell ref="B56:B57"/>
    <mergeCell ref="E56:E57"/>
    <mergeCell ref="G56:I56"/>
    <mergeCell ref="J56:R56"/>
    <mergeCell ref="G142:I142"/>
    <mergeCell ref="J142:R142"/>
    <mergeCell ref="B81:C81"/>
    <mergeCell ref="A82:A83"/>
    <mergeCell ref="B82:B83"/>
    <mergeCell ref="J107:R107"/>
    <mergeCell ref="A133:A134"/>
    <mergeCell ref="B133:B134"/>
    <mergeCell ref="E133:E134"/>
    <mergeCell ref="G133:I133"/>
    <mergeCell ref="J133:R133"/>
    <mergeCell ref="A12:A13"/>
    <mergeCell ref="B12:B13"/>
    <mergeCell ref="A3:R3"/>
    <mergeCell ref="A4:R4"/>
    <mergeCell ref="A5:R5"/>
    <mergeCell ref="E12:E13"/>
    <mergeCell ref="G12:I12"/>
    <mergeCell ref="J12:R12"/>
    <mergeCell ref="A261:A262"/>
    <mergeCell ref="A235:A236"/>
    <mergeCell ref="A107:A108"/>
    <mergeCell ref="B107:B108"/>
    <mergeCell ref="E107:E108"/>
    <mergeCell ref="A142:A143"/>
    <mergeCell ref="B142:B143"/>
    <mergeCell ref="A209:A210"/>
    <mergeCell ref="B209:B210"/>
    <mergeCell ref="E209:E210"/>
    <mergeCell ref="A313:A314"/>
    <mergeCell ref="B313:B314"/>
    <mergeCell ref="E142:E143"/>
    <mergeCell ref="B273:B274"/>
    <mergeCell ref="E273:E274"/>
    <mergeCell ref="E221:E222"/>
    <mergeCell ref="B198:B199"/>
    <mergeCell ref="B185:B186"/>
    <mergeCell ref="A273:A274"/>
    <mergeCell ref="A161:A162"/>
    <mergeCell ref="B161:B162"/>
    <mergeCell ref="A221:A222"/>
    <mergeCell ref="B220:C220"/>
    <mergeCell ref="B221:B222"/>
    <mergeCell ref="A198:A199"/>
    <mergeCell ref="A185:A186"/>
    <mergeCell ref="J185:R185"/>
    <mergeCell ref="J221:R221"/>
    <mergeCell ref="G273:I273"/>
    <mergeCell ref="J273:R273"/>
    <mergeCell ref="B261:B262"/>
    <mergeCell ref="B235:B236"/>
    <mergeCell ref="E235:E236"/>
    <mergeCell ref="G235:I235"/>
    <mergeCell ref="J235:R235"/>
    <mergeCell ref="E261:E262"/>
    <mergeCell ref="G261:I261"/>
    <mergeCell ref="J261:R261"/>
    <mergeCell ref="G209:I209"/>
    <mergeCell ref="J209:R209"/>
    <mergeCell ref="G313:I313"/>
    <mergeCell ref="J313:R313"/>
    <mergeCell ref="E313:E314"/>
    <mergeCell ref="G221:I221"/>
    <mergeCell ref="J82:R82"/>
    <mergeCell ref="E82:E83"/>
    <mergeCell ref="G82:I82"/>
    <mergeCell ref="J161:R161"/>
    <mergeCell ref="G107:I107"/>
    <mergeCell ref="E161:E162"/>
    <mergeCell ref="G161:I161"/>
    <mergeCell ref="E198:E199"/>
    <mergeCell ref="G198:I198"/>
    <mergeCell ref="J198:R198"/>
    <mergeCell ref="E185:E186"/>
    <mergeCell ref="G185:I185"/>
  </mergeCells>
  <pageMargins left="0.25" right="0.25" top="0.75" bottom="0.75" header="0.3" footer="0.3"/>
  <pageSetup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workbookViewId="0">
      <selection activeCell="E5" sqref="E5"/>
    </sheetView>
  </sheetViews>
  <sheetFormatPr defaultRowHeight="14.25" x14ac:dyDescent="0.2"/>
  <cols>
    <col min="1" max="1" width="5.375" customWidth="1"/>
    <col min="2" max="2" width="15.625" customWidth="1"/>
    <col min="3" max="3" width="23.5" customWidth="1"/>
    <col min="7" max="9" width="4.125" customWidth="1"/>
    <col min="10" max="18" width="4" bestFit="1" customWidth="1"/>
  </cols>
  <sheetData>
    <row r="1" spans="1:18" ht="18.75" x14ac:dyDescent="0.3">
      <c r="A1" s="302" t="s">
        <v>38</v>
      </c>
      <c r="B1" s="302" t="s">
        <v>296</v>
      </c>
      <c r="C1" s="259" t="s">
        <v>40</v>
      </c>
      <c r="D1" s="260" t="s">
        <v>11</v>
      </c>
      <c r="E1" s="302" t="s">
        <v>61</v>
      </c>
      <c r="F1" s="259" t="s">
        <v>42</v>
      </c>
      <c r="G1" s="301" t="s">
        <v>43</v>
      </c>
      <c r="H1" s="301"/>
      <c r="I1" s="301"/>
      <c r="J1" s="301" t="s">
        <v>331</v>
      </c>
      <c r="K1" s="301"/>
      <c r="L1" s="301"/>
      <c r="M1" s="301"/>
      <c r="N1" s="301"/>
      <c r="O1" s="301"/>
      <c r="P1" s="301"/>
      <c r="Q1" s="301"/>
      <c r="R1" s="301"/>
    </row>
    <row r="2" spans="1:18" ht="26.25" x14ac:dyDescent="0.2">
      <c r="A2" s="302"/>
      <c r="B2" s="302"/>
      <c r="C2" s="184" t="s">
        <v>39</v>
      </c>
      <c r="D2" s="179" t="s">
        <v>44</v>
      </c>
      <c r="E2" s="302"/>
      <c r="F2" s="184" t="s">
        <v>45</v>
      </c>
      <c r="G2" s="261" t="s">
        <v>46</v>
      </c>
      <c r="H2" s="261" t="s">
        <v>47</v>
      </c>
      <c r="I2" s="261" t="s">
        <v>48</v>
      </c>
      <c r="J2" s="261" t="s">
        <v>49</v>
      </c>
      <c r="K2" s="261" t="s">
        <v>50</v>
      </c>
      <c r="L2" s="261" t="s">
        <v>51</v>
      </c>
      <c r="M2" s="261" t="s">
        <v>52</v>
      </c>
      <c r="N2" s="261" t="s">
        <v>53</v>
      </c>
      <c r="O2" s="261" t="s">
        <v>54</v>
      </c>
      <c r="P2" s="261" t="s">
        <v>55</v>
      </c>
      <c r="Q2" s="261" t="s">
        <v>56</v>
      </c>
      <c r="R2" s="261" t="s">
        <v>57</v>
      </c>
    </row>
    <row r="3" spans="1:18" ht="18.75" x14ac:dyDescent="0.3">
      <c r="A3" s="115"/>
      <c r="B3" s="116"/>
      <c r="C3" s="116"/>
      <c r="D3" s="117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</row>
    <row r="4" spans="1:18" ht="18.75" x14ac:dyDescent="0.3">
      <c r="A4" s="118"/>
      <c r="B4" s="118"/>
      <c r="C4" s="118"/>
      <c r="D4" s="11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</row>
    <row r="5" spans="1:18" ht="18.75" x14ac:dyDescent="0.3">
      <c r="A5" s="121"/>
      <c r="B5" s="122"/>
      <c r="C5" s="122"/>
      <c r="D5" s="123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</row>
    <row r="6" spans="1:18" ht="18.75" x14ac:dyDescent="0.3">
      <c r="A6" s="118"/>
      <c r="B6" s="118"/>
      <c r="C6" s="118"/>
      <c r="D6" s="124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</row>
    <row r="7" spans="1:18" ht="18.75" x14ac:dyDescent="0.3">
      <c r="A7" s="121"/>
      <c r="B7" s="122"/>
      <c r="C7" s="122"/>
      <c r="D7" s="123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</row>
    <row r="8" spans="1:18" ht="18.75" x14ac:dyDescent="0.3">
      <c r="A8" s="118"/>
      <c r="B8" s="118"/>
      <c r="C8" s="118"/>
      <c r="D8" s="124"/>
      <c r="E8" s="120"/>
      <c r="F8" s="120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</row>
    <row r="9" spans="1:18" ht="18.75" x14ac:dyDescent="0.3">
      <c r="A9" s="121"/>
      <c r="B9" s="122"/>
      <c r="C9" s="122"/>
      <c r="D9" s="123"/>
      <c r="E9" s="121"/>
      <c r="F9" s="121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</row>
    <row r="10" spans="1:18" ht="18.75" x14ac:dyDescent="0.3">
      <c r="A10" s="120"/>
      <c r="B10" s="118"/>
      <c r="C10" s="118"/>
      <c r="D10" s="124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</row>
    <row r="11" spans="1:18" ht="18.75" x14ac:dyDescent="0.3">
      <c r="A11" s="121"/>
      <c r="B11" s="122"/>
      <c r="C11" s="122"/>
      <c r="D11" s="123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</row>
    <row r="12" spans="1:18" ht="18.75" x14ac:dyDescent="0.3">
      <c r="A12" s="120"/>
      <c r="B12" s="118"/>
      <c r="C12" s="118"/>
      <c r="D12" s="124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</row>
    <row r="13" spans="1:18" ht="18.75" x14ac:dyDescent="0.3">
      <c r="A13" s="115"/>
      <c r="B13" s="116"/>
      <c r="C13" s="116"/>
      <c r="D13" s="117"/>
      <c r="E13" s="115"/>
      <c r="F13" s="115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</row>
    <row r="14" spans="1:18" ht="18.75" x14ac:dyDescent="0.3">
      <c r="A14" s="120"/>
      <c r="B14" s="118"/>
      <c r="C14" s="118"/>
      <c r="D14" s="124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</row>
    <row r="15" spans="1:18" ht="18.75" x14ac:dyDescent="0.3">
      <c r="A15" s="121"/>
      <c r="B15" s="122"/>
      <c r="C15" s="122"/>
      <c r="D15" s="123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</row>
    <row r="16" spans="1:18" ht="18.75" x14ac:dyDescent="0.3">
      <c r="A16" s="120"/>
      <c r="B16" s="118"/>
      <c r="C16" s="118"/>
      <c r="D16" s="119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</row>
    <row r="17" spans="1:18" ht="18.75" x14ac:dyDescent="0.3">
      <c r="A17" s="115"/>
      <c r="B17" s="116"/>
      <c r="C17" s="116"/>
      <c r="D17" s="117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</row>
    <row r="18" spans="1:18" ht="18.75" x14ac:dyDescent="0.3">
      <c r="A18" s="120"/>
      <c r="B18" s="118"/>
      <c r="C18" s="118"/>
      <c r="D18" s="124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</row>
    <row r="19" spans="1:18" ht="18.75" x14ac:dyDescent="0.3">
      <c r="A19" s="115"/>
      <c r="B19" s="116"/>
      <c r="C19" s="116"/>
      <c r="D19" s="117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</row>
    <row r="20" spans="1:18" ht="18.75" x14ac:dyDescent="0.3">
      <c r="A20" s="120"/>
      <c r="B20" s="118"/>
      <c r="C20" s="118"/>
      <c r="D20" s="119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</row>
    <row r="21" spans="1:18" ht="18.75" x14ac:dyDescent="0.3">
      <c r="A21" s="115"/>
      <c r="B21" s="116"/>
      <c r="C21" s="116"/>
      <c r="D21" s="117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</row>
    <row r="22" spans="1:18" ht="18.75" x14ac:dyDescent="0.3">
      <c r="A22" s="120"/>
      <c r="B22" s="118"/>
      <c r="C22" s="118"/>
      <c r="D22" s="119"/>
      <c r="E22" s="120"/>
      <c r="F22" s="118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</row>
  </sheetData>
  <mergeCells count="5">
    <mergeCell ref="A1:A2"/>
    <mergeCell ref="B1:B2"/>
    <mergeCell ref="E1:E2"/>
    <mergeCell ref="G1:I1"/>
    <mergeCell ref="J1:R1"/>
  </mergeCell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R56"/>
  <sheetViews>
    <sheetView workbookViewId="0">
      <selection activeCell="R3" sqref="R3"/>
    </sheetView>
  </sheetViews>
  <sheetFormatPr defaultRowHeight="14.25" x14ac:dyDescent="0.2"/>
  <cols>
    <col min="1" max="1" width="3.875" customWidth="1"/>
    <col min="2" max="2" width="13" customWidth="1"/>
    <col min="3" max="3" width="24.25" customWidth="1"/>
    <col min="4" max="4" width="8.25" customWidth="1"/>
    <col min="5" max="5" width="9.875" customWidth="1"/>
    <col min="7" max="18" width="4.625" customWidth="1"/>
  </cols>
  <sheetData>
    <row r="3" spans="1:18" ht="20.25" x14ac:dyDescent="0.3">
      <c r="A3" s="291" t="s">
        <v>368</v>
      </c>
      <c r="B3" s="291"/>
      <c r="C3" s="291"/>
      <c r="D3" s="291"/>
      <c r="E3" s="291"/>
      <c r="F3" s="292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</row>
    <row r="4" spans="1:18" ht="7.5" customHeight="1" x14ac:dyDescent="0.3">
      <c r="A4" s="291"/>
      <c r="B4" s="291"/>
      <c r="C4" s="291"/>
      <c r="D4" s="291"/>
      <c r="E4" s="291"/>
      <c r="F4" s="292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</row>
    <row r="5" spans="1:18" ht="18.75" x14ac:dyDescent="0.3">
      <c r="A5" s="311" t="s">
        <v>38</v>
      </c>
      <c r="B5" s="311" t="s">
        <v>296</v>
      </c>
      <c r="C5" s="136" t="s">
        <v>40</v>
      </c>
      <c r="D5" s="137" t="s">
        <v>11</v>
      </c>
      <c r="E5" s="311" t="s">
        <v>61</v>
      </c>
      <c r="F5" s="136" t="s">
        <v>42</v>
      </c>
      <c r="G5" s="312" t="s">
        <v>43</v>
      </c>
      <c r="H5" s="312"/>
      <c r="I5" s="312"/>
      <c r="J5" s="312" t="s">
        <v>331</v>
      </c>
      <c r="K5" s="312"/>
      <c r="L5" s="312"/>
      <c r="M5" s="312"/>
      <c r="N5" s="312"/>
      <c r="O5" s="312"/>
      <c r="P5" s="312"/>
      <c r="Q5" s="312"/>
      <c r="R5" s="312"/>
    </row>
    <row r="6" spans="1:18" ht="26.25" x14ac:dyDescent="0.2">
      <c r="A6" s="311"/>
      <c r="B6" s="311"/>
      <c r="C6" s="138" t="s">
        <v>39</v>
      </c>
      <c r="D6" s="139" t="s">
        <v>44</v>
      </c>
      <c r="E6" s="311"/>
      <c r="F6" s="138" t="s">
        <v>45</v>
      </c>
      <c r="G6" s="140" t="s">
        <v>46</v>
      </c>
      <c r="H6" s="140" t="s">
        <v>47</v>
      </c>
      <c r="I6" s="140" t="s">
        <v>48</v>
      </c>
      <c r="J6" s="140" t="s">
        <v>49</v>
      </c>
      <c r="K6" s="140" t="s">
        <v>50</v>
      </c>
      <c r="L6" s="140" t="s">
        <v>51</v>
      </c>
      <c r="M6" s="140" t="s">
        <v>52</v>
      </c>
      <c r="N6" s="140" t="s">
        <v>53</v>
      </c>
      <c r="O6" s="140" t="s">
        <v>54</v>
      </c>
      <c r="P6" s="140" t="s">
        <v>55</v>
      </c>
      <c r="Q6" s="140" t="s">
        <v>56</v>
      </c>
      <c r="R6" s="140" t="s">
        <v>57</v>
      </c>
    </row>
    <row r="7" spans="1:18" ht="18.75" x14ac:dyDescent="0.3">
      <c r="A7" s="144">
        <v>1</v>
      </c>
      <c r="B7" s="127" t="s">
        <v>541</v>
      </c>
      <c r="C7" s="127" t="s">
        <v>297</v>
      </c>
      <c r="D7" s="151" t="s">
        <v>28</v>
      </c>
      <c r="E7" s="144" t="s">
        <v>92</v>
      </c>
      <c r="F7" s="144" t="s">
        <v>298</v>
      </c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</row>
    <row r="8" spans="1:18" ht="18.75" x14ac:dyDescent="0.3">
      <c r="A8" s="126"/>
      <c r="B8" s="145"/>
      <c r="C8" s="145" t="s">
        <v>299</v>
      </c>
      <c r="D8" s="152"/>
      <c r="E8" s="126" t="s">
        <v>300</v>
      </c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</row>
    <row r="9" spans="1:18" ht="18.75" x14ac:dyDescent="0.3">
      <c r="A9" s="126"/>
      <c r="B9" s="145"/>
      <c r="C9" s="145"/>
      <c r="D9" s="152"/>
      <c r="E9" s="126" t="s">
        <v>205</v>
      </c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</row>
    <row r="10" spans="1:18" ht="18.75" x14ac:dyDescent="0.3">
      <c r="A10" s="146"/>
      <c r="B10" s="146"/>
      <c r="C10" s="146"/>
      <c r="D10" s="128"/>
      <c r="E10" s="142" t="s">
        <v>58</v>
      </c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</row>
    <row r="11" spans="1:18" ht="18.75" x14ac:dyDescent="0.3">
      <c r="A11" s="126">
        <v>2</v>
      </c>
      <c r="B11" s="145" t="s">
        <v>301</v>
      </c>
      <c r="C11" s="145" t="s">
        <v>302</v>
      </c>
      <c r="D11" s="152" t="s">
        <v>28</v>
      </c>
      <c r="E11" s="126" t="s">
        <v>303</v>
      </c>
      <c r="F11" s="126" t="s">
        <v>298</v>
      </c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</row>
    <row r="12" spans="1:18" ht="18.75" x14ac:dyDescent="0.3">
      <c r="A12" s="126"/>
      <c r="B12" s="145" t="s">
        <v>304</v>
      </c>
      <c r="C12" s="145" t="s">
        <v>305</v>
      </c>
      <c r="D12" s="152"/>
      <c r="E12" s="126" t="s">
        <v>306</v>
      </c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</row>
    <row r="13" spans="1:18" ht="18.75" x14ac:dyDescent="0.3">
      <c r="A13" s="126"/>
      <c r="B13" s="145" t="s">
        <v>307</v>
      </c>
      <c r="C13" s="145"/>
      <c r="D13" s="152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</row>
    <row r="14" spans="1:18" ht="18.75" x14ac:dyDescent="0.3">
      <c r="A14" s="146"/>
      <c r="B14" s="146"/>
      <c r="C14" s="146"/>
      <c r="D14" s="153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</row>
    <row r="15" spans="1:18" ht="18.75" x14ac:dyDescent="0.3">
      <c r="A15" s="126">
        <v>3</v>
      </c>
      <c r="B15" s="145" t="s">
        <v>308</v>
      </c>
      <c r="C15" s="145" t="s">
        <v>309</v>
      </c>
      <c r="D15" s="152" t="s">
        <v>28</v>
      </c>
      <c r="E15" s="126" t="s">
        <v>303</v>
      </c>
      <c r="F15" s="126" t="s">
        <v>298</v>
      </c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</row>
    <row r="16" spans="1:18" ht="18.75" x14ac:dyDescent="0.3">
      <c r="A16" s="145"/>
      <c r="B16" s="145" t="s">
        <v>310</v>
      </c>
      <c r="C16" s="145"/>
      <c r="D16" s="152"/>
      <c r="E16" s="126" t="s">
        <v>306</v>
      </c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</row>
    <row r="17" spans="1:18" ht="18.75" x14ac:dyDescent="0.3">
      <c r="A17" s="146"/>
      <c r="B17" s="146"/>
      <c r="C17" s="146"/>
      <c r="D17" s="153"/>
      <c r="E17" s="142"/>
      <c r="F17" s="142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</row>
    <row r="18" spans="1:18" ht="18.75" x14ac:dyDescent="0.3">
      <c r="A18" s="126">
        <v>4</v>
      </c>
      <c r="B18" s="145" t="s">
        <v>311</v>
      </c>
      <c r="C18" s="145" t="s">
        <v>312</v>
      </c>
      <c r="D18" s="152" t="s">
        <v>28</v>
      </c>
      <c r="E18" s="126" t="s">
        <v>303</v>
      </c>
      <c r="F18" s="126" t="s">
        <v>298</v>
      </c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</row>
    <row r="19" spans="1:18" ht="18.75" x14ac:dyDescent="0.3">
      <c r="A19" s="126"/>
      <c r="B19" s="145" t="s">
        <v>313</v>
      </c>
      <c r="C19" s="145" t="s">
        <v>314</v>
      </c>
      <c r="D19" s="152"/>
      <c r="E19" s="126" t="s">
        <v>306</v>
      </c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</row>
    <row r="20" spans="1:18" ht="18.75" x14ac:dyDescent="0.3">
      <c r="A20" s="126"/>
      <c r="B20" s="145" t="s">
        <v>315</v>
      </c>
      <c r="C20" s="145"/>
      <c r="D20" s="152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</row>
    <row r="21" spans="1:18" ht="18.75" x14ac:dyDescent="0.3">
      <c r="A21" s="142"/>
      <c r="B21" s="146"/>
      <c r="C21" s="146"/>
      <c r="D21" s="153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</row>
    <row r="22" spans="1:18" ht="18.75" x14ac:dyDescent="0.3">
      <c r="A22" s="126"/>
      <c r="B22" s="145" t="s">
        <v>311</v>
      </c>
      <c r="C22" s="145" t="s">
        <v>316</v>
      </c>
      <c r="D22" s="152" t="s">
        <v>317</v>
      </c>
      <c r="E22" s="126" t="s">
        <v>303</v>
      </c>
      <c r="F22" s="126" t="s">
        <v>298</v>
      </c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</row>
    <row r="23" spans="1:18" ht="18.75" x14ac:dyDescent="0.3">
      <c r="A23" s="126">
        <v>5</v>
      </c>
      <c r="B23" s="145" t="s">
        <v>313</v>
      </c>
      <c r="C23" s="145" t="s">
        <v>318</v>
      </c>
      <c r="D23" s="152"/>
      <c r="E23" s="126" t="s">
        <v>306</v>
      </c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</row>
    <row r="24" spans="1:18" ht="18.75" x14ac:dyDescent="0.3">
      <c r="A24" s="126"/>
      <c r="B24" s="145" t="s">
        <v>319</v>
      </c>
      <c r="C24" s="145"/>
      <c r="D24" s="152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</row>
    <row r="25" spans="1:18" ht="18.75" x14ac:dyDescent="0.3">
      <c r="A25" s="142"/>
      <c r="B25" s="146"/>
      <c r="C25" s="146"/>
      <c r="D25" s="153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</row>
    <row r="26" spans="1:18" ht="18.75" x14ac:dyDescent="0.3">
      <c r="A26" s="130"/>
      <c r="B26" s="133"/>
      <c r="C26" s="133"/>
      <c r="D26" s="289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</row>
    <row r="27" spans="1:18" ht="21" x14ac:dyDescent="0.3">
      <c r="A27" s="143"/>
      <c r="B27" s="135"/>
      <c r="C27" s="135"/>
      <c r="D27" s="129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53">
        <v>30</v>
      </c>
    </row>
    <row r="28" spans="1:18" ht="18.75" x14ac:dyDescent="0.3">
      <c r="A28" s="143"/>
      <c r="B28" s="135"/>
      <c r="C28" s="135"/>
      <c r="D28" s="129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</row>
    <row r="29" spans="1:18" ht="18.75" x14ac:dyDescent="0.3">
      <c r="A29" s="143"/>
      <c r="B29" s="135"/>
      <c r="C29" s="135"/>
      <c r="D29" s="129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</row>
    <row r="30" spans="1:18" ht="18.75" x14ac:dyDescent="0.3">
      <c r="A30" s="143"/>
      <c r="B30" s="135"/>
      <c r="C30" s="135"/>
      <c r="D30" s="129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</row>
    <row r="31" spans="1:18" ht="18.75" x14ac:dyDescent="0.3">
      <c r="A31" s="131"/>
      <c r="B31" s="157"/>
      <c r="C31" s="157"/>
      <c r="D31" s="158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</row>
    <row r="32" spans="1:18" ht="18.75" x14ac:dyDescent="0.3">
      <c r="A32" s="311" t="s">
        <v>38</v>
      </c>
      <c r="B32" s="311" t="s">
        <v>296</v>
      </c>
      <c r="C32" s="136" t="s">
        <v>40</v>
      </c>
      <c r="D32" s="137" t="s">
        <v>11</v>
      </c>
      <c r="E32" s="311" t="s">
        <v>61</v>
      </c>
      <c r="F32" s="136" t="s">
        <v>42</v>
      </c>
      <c r="G32" s="312" t="s">
        <v>43</v>
      </c>
      <c r="H32" s="312"/>
      <c r="I32" s="312"/>
      <c r="J32" s="312" t="s">
        <v>331</v>
      </c>
      <c r="K32" s="312"/>
      <c r="L32" s="312"/>
      <c r="M32" s="312"/>
      <c r="N32" s="312"/>
      <c r="O32" s="312"/>
      <c r="P32" s="312"/>
      <c r="Q32" s="312"/>
      <c r="R32" s="312"/>
    </row>
    <row r="33" spans="1:18" ht="26.25" x14ac:dyDescent="0.2">
      <c r="A33" s="311"/>
      <c r="B33" s="311"/>
      <c r="C33" s="138" t="s">
        <v>39</v>
      </c>
      <c r="D33" s="139" t="s">
        <v>44</v>
      </c>
      <c r="E33" s="311"/>
      <c r="F33" s="138" t="s">
        <v>45</v>
      </c>
      <c r="G33" s="140" t="s">
        <v>46</v>
      </c>
      <c r="H33" s="140" t="s">
        <v>47</v>
      </c>
      <c r="I33" s="140" t="s">
        <v>48</v>
      </c>
      <c r="J33" s="140" t="s">
        <v>49</v>
      </c>
      <c r="K33" s="140" t="s">
        <v>50</v>
      </c>
      <c r="L33" s="140" t="s">
        <v>51</v>
      </c>
      <c r="M33" s="140" t="s">
        <v>52</v>
      </c>
      <c r="N33" s="140" t="s">
        <v>53</v>
      </c>
      <c r="O33" s="140" t="s">
        <v>54</v>
      </c>
      <c r="P33" s="140" t="s">
        <v>55</v>
      </c>
      <c r="Q33" s="140" t="s">
        <v>56</v>
      </c>
      <c r="R33" s="140" t="s">
        <v>57</v>
      </c>
    </row>
    <row r="34" spans="1:18" ht="18.75" x14ac:dyDescent="0.3">
      <c r="A34" s="144">
        <v>6</v>
      </c>
      <c r="B34" s="127" t="s">
        <v>320</v>
      </c>
      <c r="C34" s="127" t="s">
        <v>321</v>
      </c>
      <c r="D34" s="151" t="s">
        <v>28</v>
      </c>
      <c r="E34" s="144" t="s">
        <v>303</v>
      </c>
      <c r="F34" s="144" t="s">
        <v>298</v>
      </c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</row>
    <row r="35" spans="1:18" ht="18.75" x14ac:dyDescent="0.3">
      <c r="A35" s="126"/>
      <c r="B35" s="145"/>
      <c r="C35" s="145" t="s">
        <v>322</v>
      </c>
      <c r="D35" s="152"/>
      <c r="E35" s="126" t="s">
        <v>306</v>
      </c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</row>
    <row r="36" spans="1:18" ht="18.75" x14ac:dyDescent="0.3">
      <c r="A36" s="142"/>
      <c r="B36" s="146"/>
      <c r="C36" s="146"/>
      <c r="D36" s="153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</row>
    <row r="37" spans="1:18" ht="18.75" x14ac:dyDescent="0.3">
      <c r="A37" s="144">
        <v>7</v>
      </c>
      <c r="B37" s="127" t="s">
        <v>323</v>
      </c>
      <c r="C37" s="127" t="s">
        <v>324</v>
      </c>
      <c r="D37" s="151" t="s">
        <v>28</v>
      </c>
      <c r="E37" s="144" t="s">
        <v>303</v>
      </c>
      <c r="F37" s="144" t="s">
        <v>298</v>
      </c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</row>
    <row r="38" spans="1:18" ht="18.75" x14ac:dyDescent="0.3">
      <c r="A38" s="126"/>
      <c r="B38" s="145" t="s">
        <v>325</v>
      </c>
      <c r="C38" s="145"/>
      <c r="D38" s="152"/>
      <c r="E38" s="126" t="s">
        <v>306</v>
      </c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</row>
    <row r="39" spans="1:18" ht="18.75" x14ac:dyDescent="0.3">
      <c r="A39" s="142"/>
      <c r="B39" s="146"/>
      <c r="C39" s="146"/>
      <c r="D39" s="153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</row>
    <row r="40" spans="1:18" ht="18.75" x14ac:dyDescent="0.3">
      <c r="A40" s="144">
        <v>8</v>
      </c>
      <c r="B40" s="127" t="s">
        <v>326</v>
      </c>
      <c r="C40" s="127" t="s">
        <v>327</v>
      </c>
      <c r="D40" s="151" t="s">
        <v>28</v>
      </c>
      <c r="E40" s="144" t="s">
        <v>303</v>
      </c>
      <c r="F40" s="144" t="s">
        <v>298</v>
      </c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</row>
    <row r="41" spans="1:18" ht="18.75" x14ac:dyDescent="0.3">
      <c r="A41" s="126"/>
      <c r="B41" s="145" t="s">
        <v>328</v>
      </c>
      <c r="C41" s="145" t="s">
        <v>329</v>
      </c>
      <c r="D41" s="152"/>
      <c r="E41" s="126" t="s">
        <v>306</v>
      </c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</row>
    <row r="42" spans="1:18" ht="18.75" x14ac:dyDescent="0.3">
      <c r="A42" s="126"/>
      <c r="B42" s="145"/>
      <c r="C42" s="145" t="s">
        <v>330</v>
      </c>
      <c r="D42" s="152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</row>
    <row r="43" spans="1:18" ht="18.75" x14ac:dyDescent="0.3">
      <c r="A43" s="142"/>
      <c r="B43" s="146"/>
      <c r="C43" s="146"/>
      <c r="D43" s="128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</row>
    <row r="56" spans="18:18" ht="21" x14ac:dyDescent="0.2">
      <c r="R56" s="290">
        <v>31</v>
      </c>
    </row>
  </sheetData>
  <mergeCells count="10">
    <mergeCell ref="A5:A6"/>
    <mergeCell ref="B5:B6"/>
    <mergeCell ref="E5:E6"/>
    <mergeCell ref="G5:I5"/>
    <mergeCell ref="J5:R5"/>
    <mergeCell ref="A32:A33"/>
    <mergeCell ref="B32:B33"/>
    <mergeCell ref="E32:E33"/>
    <mergeCell ref="G32:I32"/>
    <mergeCell ref="J32:R32"/>
  </mergeCells>
  <pageMargins left="0.25" right="0.25" top="0.75" bottom="0.75" header="0.3" footer="0.3"/>
  <pageSetup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E8BF2-2DE0-4585-BECF-013E0994FF9E}">
  <dimension ref="A3:R24"/>
  <sheetViews>
    <sheetView tabSelected="1" topLeftCell="A13" workbookViewId="0">
      <selection activeCell="A6" sqref="A6:R6"/>
    </sheetView>
  </sheetViews>
  <sheetFormatPr defaultRowHeight="20.25" x14ac:dyDescent="0.3"/>
  <cols>
    <col min="1" max="1" width="5" style="295" customWidth="1"/>
    <col min="2" max="2" width="21.625" style="295" customWidth="1"/>
    <col min="3" max="3" width="25.25" style="295" customWidth="1"/>
    <col min="4" max="4" width="9.25" style="295" customWidth="1"/>
    <col min="5" max="6" width="9" style="295"/>
    <col min="7" max="8" width="3.75" style="295" customWidth="1"/>
    <col min="9" max="18" width="4" style="295" bestFit="1" customWidth="1"/>
    <col min="19" max="16384" width="9" style="295"/>
  </cols>
  <sheetData>
    <row r="3" spans="1:18" x14ac:dyDescent="0.3">
      <c r="A3" s="313" t="s">
        <v>37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</row>
    <row r="4" spans="1:18" x14ac:dyDescent="0.3">
      <c r="A4" s="313" t="s">
        <v>559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</row>
    <row r="5" spans="1:18" x14ac:dyDescent="0.3">
      <c r="A5" s="313" t="s">
        <v>560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</row>
    <row r="6" spans="1:18" x14ac:dyDescent="0.3">
      <c r="A6" s="313" t="s">
        <v>558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</row>
    <row r="7" spans="1:18" x14ac:dyDescent="0.3">
      <c r="A7" s="313"/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</row>
    <row r="8" spans="1:18" x14ac:dyDescent="0.3">
      <c r="A8" s="22" t="s">
        <v>13</v>
      </c>
      <c r="B8" s="22"/>
      <c r="C8" s="44"/>
      <c r="D8" s="45"/>
      <c r="E8" s="44"/>
      <c r="F8" s="4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4"/>
    </row>
    <row r="9" spans="1:18" x14ac:dyDescent="0.3">
      <c r="A9" s="22" t="s">
        <v>553</v>
      </c>
      <c r="B9" s="22"/>
      <c r="C9" s="22"/>
      <c r="D9" s="45"/>
      <c r="E9" s="44"/>
      <c r="F9" s="4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</row>
    <row r="10" spans="1:18" x14ac:dyDescent="0.3">
      <c r="A10" s="302" t="s">
        <v>38</v>
      </c>
      <c r="B10" s="302" t="s">
        <v>39</v>
      </c>
      <c r="C10" s="259" t="s">
        <v>40</v>
      </c>
      <c r="D10" s="260" t="s">
        <v>11</v>
      </c>
      <c r="E10" s="302" t="s">
        <v>61</v>
      </c>
      <c r="F10" s="259" t="s">
        <v>42</v>
      </c>
      <c r="G10" s="301" t="s">
        <v>43</v>
      </c>
      <c r="H10" s="301"/>
      <c r="I10" s="301"/>
      <c r="J10" s="301" t="s">
        <v>331</v>
      </c>
      <c r="K10" s="301"/>
      <c r="L10" s="301"/>
      <c r="M10" s="301"/>
      <c r="N10" s="301"/>
      <c r="O10" s="301"/>
      <c r="P10" s="301"/>
      <c r="Q10" s="301"/>
      <c r="R10" s="301"/>
    </row>
    <row r="11" spans="1:18" ht="26.25" x14ac:dyDescent="0.3">
      <c r="A11" s="302"/>
      <c r="B11" s="302"/>
      <c r="C11" s="184" t="s">
        <v>39</v>
      </c>
      <c r="D11" s="179" t="s">
        <v>44</v>
      </c>
      <c r="E11" s="302"/>
      <c r="F11" s="184" t="s">
        <v>45</v>
      </c>
      <c r="G11" s="261" t="s">
        <v>46</v>
      </c>
      <c r="H11" s="261" t="s">
        <v>47</v>
      </c>
      <c r="I11" s="261" t="s">
        <v>48</v>
      </c>
      <c r="J11" s="261" t="s">
        <v>49</v>
      </c>
      <c r="K11" s="261" t="s">
        <v>50</v>
      </c>
      <c r="L11" s="261" t="s">
        <v>51</v>
      </c>
      <c r="M11" s="261" t="s">
        <v>52</v>
      </c>
      <c r="N11" s="261" t="s">
        <v>53</v>
      </c>
      <c r="O11" s="261" t="s">
        <v>54</v>
      </c>
      <c r="P11" s="261" t="s">
        <v>55</v>
      </c>
      <c r="Q11" s="261" t="s">
        <v>56</v>
      </c>
      <c r="R11" s="261" t="s">
        <v>57</v>
      </c>
    </row>
    <row r="12" spans="1:18" x14ac:dyDescent="0.3">
      <c r="A12" s="293">
        <v>1</v>
      </c>
      <c r="B12" s="213" t="s">
        <v>549</v>
      </c>
      <c r="C12" s="213" t="s">
        <v>549</v>
      </c>
      <c r="D12" s="222">
        <v>3580000</v>
      </c>
      <c r="E12" s="293" t="s">
        <v>278</v>
      </c>
      <c r="F12" s="293" t="s">
        <v>14</v>
      </c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</row>
    <row r="13" spans="1:18" x14ac:dyDescent="0.3">
      <c r="A13" s="141"/>
      <c r="B13" s="63" t="s">
        <v>552</v>
      </c>
      <c r="C13" s="96" t="s">
        <v>550</v>
      </c>
      <c r="D13" s="64"/>
      <c r="E13" s="141" t="s">
        <v>58</v>
      </c>
      <c r="F13" s="141"/>
      <c r="G13" s="65"/>
      <c r="H13" s="65"/>
      <c r="I13" s="65"/>
      <c r="J13" s="65"/>
      <c r="K13" s="126"/>
      <c r="L13" s="126"/>
      <c r="M13" s="126"/>
      <c r="N13" s="141"/>
      <c r="O13" s="141"/>
      <c r="P13" s="141"/>
      <c r="Q13" s="141"/>
      <c r="R13" s="65"/>
    </row>
    <row r="14" spans="1:18" x14ac:dyDescent="0.3">
      <c r="A14" s="141"/>
      <c r="B14" s="63" t="s">
        <v>159</v>
      </c>
      <c r="C14" s="96" t="s">
        <v>551</v>
      </c>
      <c r="D14" s="64"/>
      <c r="E14" s="141"/>
      <c r="F14" s="141"/>
      <c r="G14" s="65"/>
      <c r="H14" s="65"/>
      <c r="I14" s="65"/>
      <c r="J14" s="65"/>
      <c r="K14" s="126"/>
      <c r="L14" s="141"/>
      <c r="M14" s="126"/>
      <c r="N14" s="141"/>
      <c r="O14" s="141"/>
      <c r="P14" s="141"/>
      <c r="Q14" s="141"/>
      <c r="R14" s="65"/>
    </row>
    <row r="15" spans="1:18" x14ac:dyDescent="0.3">
      <c r="A15" s="296"/>
      <c r="B15" s="296"/>
      <c r="C15" s="296" t="s">
        <v>554</v>
      </c>
      <c r="D15" s="296"/>
      <c r="E15" s="296"/>
      <c r="F15" s="296"/>
      <c r="G15" s="296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</row>
    <row r="16" spans="1:18" x14ac:dyDescent="0.3">
      <c r="A16" s="296"/>
      <c r="B16" s="296"/>
      <c r="C16" s="296" t="s">
        <v>555</v>
      </c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</row>
    <row r="17" spans="1:18" x14ac:dyDescent="0.3">
      <c r="A17" s="296"/>
      <c r="B17" s="296"/>
      <c r="C17" s="296" t="s">
        <v>556</v>
      </c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</row>
    <row r="18" spans="1:18" x14ac:dyDescent="0.3">
      <c r="A18" s="297"/>
      <c r="B18" s="297"/>
      <c r="C18" s="297" t="s">
        <v>557</v>
      </c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</row>
    <row r="24" spans="1:18" ht="21" x14ac:dyDescent="0.3">
      <c r="R24" s="224">
        <v>29</v>
      </c>
    </row>
  </sheetData>
  <mergeCells count="10">
    <mergeCell ref="A3:R3"/>
    <mergeCell ref="A10:A11"/>
    <mergeCell ref="B10:B11"/>
    <mergeCell ref="E10:E11"/>
    <mergeCell ref="G10:I10"/>
    <mergeCell ref="J10:R10"/>
    <mergeCell ref="A6:R6"/>
    <mergeCell ref="A7:R7"/>
    <mergeCell ref="A4:R4"/>
    <mergeCell ref="A5:R5"/>
  </mergeCells>
  <pageMargins left="0.23622047244094491" right="3.937007874015748E-2" top="0.74803149606299213" bottom="0.74803149606299213" header="0.31496062992125984" footer="0.31496062992125984"/>
  <pageSetup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25"/>
  <sheetViews>
    <sheetView topLeftCell="A172" zoomScaleNormal="100" workbookViewId="0">
      <selection activeCell="E181" sqref="E181"/>
    </sheetView>
  </sheetViews>
  <sheetFormatPr defaultColWidth="8.75" defaultRowHeight="18.75" x14ac:dyDescent="0.3"/>
  <cols>
    <col min="1" max="1" width="6.75" style="186" customWidth="1"/>
    <col min="2" max="2" width="21.5" style="186" customWidth="1"/>
    <col min="3" max="3" width="25.25" style="186" customWidth="1"/>
    <col min="4" max="4" width="9.25" style="186" customWidth="1"/>
    <col min="5" max="6" width="8.75" style="186"/>
    <col min="7" max="12" width="3.875" style="186" customWidth="1"/>
    <col min="13" max="13" width="3.75" style="186" bestFit="1" customWidth="1"/>
    <col min="14" max="16" width="3.875" style="186" customWidth="1"/>
    <col min="17" max="17" width="4.125" style="186" customWidth="1"/>
    <col min="18" max="18" width="3.875" style="186" customWidth="1"/>
    <col min="19" max="16384" width="8.75" style="186"/>
  </cols>
  <sheetData>
    <row r="1" spans="1:18" x14ac:dyDescent="0.3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42"/>
      <c r="O1" s="42"/>
      <c r="P1" s="43" t="s">
        <v>369</v>
      </c>
      <c r="Q1" s="174"/>
      <c r="R1" s="175"/>
    </row>
    <row r="2" spans="1:18" x14ac:dyDescent="0.3">
      <c r="A2" s="314" t="s">
        <v>370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</row>
    <row r="3" spans="1:18" x14ac:dyDescent="0.3">
      <c r="A3" s="314" t="s">
        <v>333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</row>
    <row r="4" spans="1:18" x14ac:dyDescent="0.3">
      <c r="A4" s="314" t="s">
        <v>3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</row>
    <row r="5" spans="1:18" x14ac:dyDescent="0.3">
      <c r="A5" s="44" t="s">
        <v>371</v>
      </c>
      <c r="B5" s="44"/>
      <c r="C5" s="44"/>
      <c r="D5" s="45"/>
      <c r="E5" s="44"/>
      <c r="F5" s="44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</row>
    <row r="6" spans="1:18" x14ac:dyDescent="0.3">
      <c r="A6" s="44">
        <v>1.1000000000000001</v>
      </c>
      <c r="B6" s="44" t="s">
        <v>152</v>
      </c>
      <c r="C6" s="44"/>
      <c r="D6" s="45"/>
      <c r="E6" s="44"/>
      <c r="F6" s="44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</row>
    <row r="7" spans="1:18" x14ac:dyDescent="0.3">
      <c r="A7" s="57"/>
      <c r="B7" s="57" t="s">
        <v>317</v>
      </c>
      <c r="C7" s="44"/>
      <c r="D7" s="45"/>
      <c r="E7" s="44"/>
      <c r="F7" s="44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</row>
    <row r="8" spans="1:18" x14ac:dyDescent="0.3">
      <c r="A8" s="302" t="s">
        <v>38</v>
      </c>
      <c r="B8" s="302" t="s">
        <v>39</v>
      </c>
      <c r="C8" s="259" t="s">
        <v>40</v>
      </c>
      <c r="D8" s="260" t="s">
        <v>11</v>
      </c>
      <c r="E8" s="302" t="s">
        <v>61</v>
      </c>
      <c r="F8" s="259" t="s">
        <v>42</v>
      </c>
      <c r="G8" s="301" t="s">
        <v>43</v>
      </c>
      <c r="H8" s="301"/>
      <c r="I8" s="301"/>
      <c r="J8" s="301" t="s">
        <v>331</v>
      </c>
      <c r="K8" s="301"/>
      <c r="L8" s="301"/>
      <c r="M8" s="301"/>
      <c r="N8" s="301"/>
      <c r="O8" s="301"/>
      <c r="P8" s="301"/>
      <c r="Q8" s="301"/>
      <c r="R8" s="301"/>
    </row>
    <row r="9" spans="1:18" ht="26.25" x14ac:dyDescent="0.3">
      <c r="A9" s="302"/>
      <c r="B9" s="302"/>
      <c r="C9" s="184" t="s">
        <v>39</v>
      </c>
      <c r="D9" s="179" t="s">
        <v>44</v>
      </c>
      <c r="E9" s="302"/>
      <c r="F9" s="184" t="s">
        <v>45</v>
      </c>
      <c r="G9" s="261" t="s">
        <v>46</v>
      </c>
      <c r="H9" s="261" t="s">
        <v>47</v>
      </c>
      <c r="I9" s="261" t="s">
        <v>48</v>
      </c>
      <c r="J9" s="261" t="s">
        <v>49</v>
      </c>
      <c r="K9" s="261" t="s">
        <v>50</v>
      </c>
      <c r="L9" s="261" t="s">
        <v>51</v>
      </c>
      <c r="M9" s="261" t="s">
        <v>52</v>
      </c>
      <c r="N9" s="261" t="s">
        <v>53</v>
      </c>
      <c r="O9" s="261" t="s">
        <v>54</v>
      </c>
      <c r="P9" s="261" t="s">
        <v>55</v>
      </c>
      <c r="Q9" s="261" t="s">
        <v>56</v>
      </c>
      <c r="R9" s="261" t="s">
        <v>57</v>
      </c>
    </row>
    <row r="10" spans="1:18" s="187" customFormat="1" x14ac:dyDescent="0.3">
      <c r="A10" s="141">
        <v>1</v>
      </c>
      <c r="B10" s="96" t="s">
        <v>372</v>
      </c>
      <c r="C10" s="205" t="s">
        <v>374</v>
      </c>
      <c r="D10" s="206">
        <v>44000</v>
      </c>
      <c r="E10" s="141" t="s">
        <v>159</v>
      </c>
      <c r="F10" s="141" t="s">
        <v>373</v>
      </c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</row>
    <row r="11" spans="1:18" s="187" customFormat="1" x14ac:dyDescent="0.3">
      <c r="A11" s="149"/>
      <c r="B11" s="166"/>
      <c r="C11" s="96" t="s">
        <v>375</v>
      </c>
      <c r="D11" s="64"/>
      <c r="E11" s="141" t="s">
        <v>65</v>
      </c>
      <c r="F11" s="141"/>
      <c r="G11" s="65"/>
      <c r="H11" s="65"/>
      <c r="I11" s="65"/>
      <c r="J11" s="65"/>
      <c r="K11" s="126"/>
      <c r="L11" s="126"/>
      <c r="M11" s="126"/>
      <c r="N11" s="141"/>
      <c r="O11" s="141"/>
      <c r="P11" s="141"/>
      <c r="Q11" s="141"/>
      <c r="R11" s="65"/>
    </row>
    <row r="12" spans="1:18" s="187" customFormat="1" x14ac:dyDescent="0.3">
      <c r="A12" s="149"/>
      <c r="B12" s="166"/>
      <c r="C12" s="96" t="s">
        <v>376</v>
      </c>
      <c r="D12" s="64"/>
      <c r="E12" s="141"/>
      <c r="F12" s="141"/>
      <c r="G12" s="65"/>
      <c r="H12" s="65"/>
      <c r="I12" s="65"/>
      <c r="J12" s="65"/>
      <c r="K12" s="126"/>
      <c r="L12" s="141"/>
      <c r="M12" s="126"/>
      <c r="N12" s="141"/>
      <c r="O12" s="141"/>
      <c r="P12" s="141"/>
      <c r="Q12" s="141"/>
      <c r="R12" s="65"/>
    </row>
    <row r="13" spans="1:18" s="187" customFormat="1" x14ac:dyDescent="0.3">
      <c r="A13" s="149"/>
      <c r="B13" s="177"/>
      <c r="C13" s="96" t="s">
        <v>377</v>
      </c>
      <c r="D13" s="206"/>
      <c r="E13" s="141"/>
      <c r="F13" s="141"/>
      <c r="G13" s="65"/>
      <c r="H13" s="65"/>
      <c r="I13" s="65"/>
      <c r="J13" s="65"/>
      <c r="K13" s="126"/>
      <c r="L13" s="126"/>
      <c r="M13" s="126"/>
      <c r="N13" s="141"/>
      <c r="O13" s="141"/>
      <c r="P13" s="141"/>
      <c r="Q13" s="141"/>
      <c r="R13" s="65"/>
    </row>
    <row r="14" spans="1:18" s="187" customFormat="1" x14ac:dyDescent="0.3">
      <c r="A14" s="149"/>
      <c r="B14" s="177"/>
      <c r="C14" s="96" t="s">
        <v>378</v>
      </c>
      <c r="D14" s="64"/>
      <c r="E14" s="141"/>
      <c r="F14" s="141"/>
      <c r="G14" s="65"/>
      <c r="H14" s="65"/>
      <c r="I14" s="65"/>
      <c r="J14" s="65"/>
      <c r="K14" s="126"/>
      <c r="L14" s="126"/>
      <c r="M14" s="126"/>
      <c r="N14" s="141"/>
      <c r="O14" s="141"/>
      <c r="P14" s="141"/>
      <c r="Q14" s="141"/>
      <c r="R14" s="65"/>
    </row>
    <row r="15" spans="1:18" s="187" customFormat="1" x14ac:dyDescent="0.3">
      <c r="A15" s="149"/>
      <c r="B15" s="177"/>
      <c r="C15" s="96" t="s">
        <v>379</v>
      </c>
      <c r="D15" s="64"/>
      <c r="E15" s="141"/>
      <c r="F15" s="141"/>
      <c r="G15" s="65"/>
      <c r="H15" s="65"/>
      <c r="I15" s="65"/>
      <c r="J15" s="65"/>
      <c r="K15" s="126"/>
      <c r="L15" s="126"/>
      <c r="M15" s="126"/>
      <c r="N15" s="141"/>
      <c r="O15" s="141"/>
      <c r="P15" s="141"/>
      <c r="Q15" s="141"/>
      <c r="R15" s="65"/>
    </row>
    <row r="16" spans="1:18" s="187" customFormat="1" x14ac:dyDescent="0.3">
      <c r="A16" s="149"/>
      <c r="B16" s="177"/>
      <c r="C16" s="96" t="s">
        <v>380</v>
      </c>
      <c r="D16" s="64"/>
      <c r="E16" s="141"/>
      <c r="F16" s="141"/>
      <c r="G16" s="65"/>
      <c r="H16" s="65"/>
      <c r="I16" s="65"/>
      <c r="J16" s="65"/>
      <c r="K16" s="126"/>
      <c r="L16" s="126"/>
      <c r="M16" s="126"/>
      <c r="N16" s="141"/>
      <c r="O16" s="141"/>
      <c r="P16" s="141"/>
      <c r="Q16" s="141"/>
      <c r="R16" s="65"/>
    </row>
    <row r="17" spans="1:18" s="187" customFormat="1" x14ac:dyDescent="0.3">
      <c r="A17" s="149"/>
      <c r="B17" s="177"/>
      <c r="C17" s="96" t="s">
        <v>504</v>
      </c>
      <c r="D17" s="64"/>
      <c r="E17" s="141"/>
      <c r="F17" s="141"/>
      <c r="G17" s="65"/>
      <c r="H17" s="65"/>
      <c r="I17" s="65"/>
      <c r="J17" s="65"/>
      <c r="K17" s="126"/>
      <c r="L17" s="126"/>
      <c r="M17" s="126"/>
      <c r="N17" s="141"/>
      <c r="O17" s="141"/>
      <c r="P17" s="141"/>
      <c r="Q17" s="141"/>
      <c r="R17" s="65"/>
    </row>
    <row r="18" spans="1:18" s="187" customFormat="1" x14ac:dyDescent="0.3">
      <c r="A18" s="149"/>
      <c r="B18" s="177"/>
      <c r="C18" s="96" t="s">
        <v>381</v>
      </c>
      <c r="D18" s="64"/>
      <c r="E18" s="141"/>
      <c r="F18" s="141"/>
      <c r="G18" s="65"/>
      <c r="H18" s="65"/>
      <c r="I18" s="65"/>
      <c r="J18" s="65"/>
      <c r="K18" s="126"/>
      <c r="L18" s="126"/>
      <c r="M18" s="126"/>
      <c r="N18" s="141"/>
      <c r="O18" s="141"/>
      <c r="P18" s="141"/>
      <c r="Q18" s="141"/>
      <c r="R18" s="65"/>
    </row>
    <row r="19" spans="1:18" s="187" customFormat="1" x14ac:dyDescent="0.3">
      <c r="A19" s="149"/>
      <c r="B19" s="177"/>
      <c r="C19" s="96" t="s">
        <v>484</v>
      </c>
      <c r="D19" s="64"/>
      <c r="E19" s="141"/>
      <c r="F19" s="141"/>
      <c r="G19" s="65"/>
      <c r="H19" s="65"/>
      <c r="I19" s="65"/>
      <c r="J19" s="65"/>
      <c r="K19" s="126"/>
      <c r="L19" s="126"/>
      <c r="M19" s="126"/>
      <c r="N19" s="141"/>
      <c r="O19" s="141"/>
      <c r="P19" s="141"/>
      <c r="Q19" s="141"/>
      <c r="R19" s="65"/>
    </row>
    <row r="20" spans="1:18" s="187" customFormat="1" x14ac:dyDescent="0.3">
      <c r="A20" s="149"/>
      <c r="B20" s="177"/>
      <c r="C20" s="96" t="s">
        <v>382</v>
      </c>
      <c r="D20" s="64"/>
      <c r="E20" s="141"/>
      <c r="F20" s="141"/>
      <c r="G20" s="65"/>
      <c r="H20" s="65"/>
      <c r="I20" s="65"/>
      <c r="J20" s="65"/>
      <c r="K20" s="126"/>
      <c r="L20" s="126"/>
      <c r="M20" s="126"/>
      <c r="N20" s="141"/>
      <c r="O20" s="141"/>
      <c r="P20" s="141"/>
      <c r="Q20" s="141"/>
      <c r="R20" s="65"/>
    </row>
    <row r="21" spans="1:18" s="187" customFormat="1" x14ac:dyDescent="0.3">
      <c r="A21" s="149"/>
      <c r="B21" s="177"/>
      <c r="C21" s="96" t="s">
        <v>383</v>
      </c>
      <c r="D21" s="64"/>
      <c r="E21" s="141"/>
      <c r="F21" s="141"/>
      <c r="G21" s="65"/>
      <c r="H21" s="65"/>
      <c r="I21" s="65"/>
      <c r="J21" s="65"/>
      <c r="K21" s="126"/>
      <c r="L21" s="126"/>
      <c r="M21" s="126"/>
      <c r="N21" s="141"/>
      <c r="O21" s="141"/>
      <c r="P21" s="141"/>
      <c r="Q21" s="141"/>
      <c r="R21" s="65"/>
    </row>
    <row r="22" spans="1:18" s="187" customFormat="1" x14ac:dyDescent="0.3">
      <c r="A22" s="185"/>
      <c r="B22" s="185"/>
      <c r="C22" s="180" t="s">
        <v>384</v>
      </c>
      <c r="D22" s="180"/>
      <c r="E22" s="180"/>
      <c r="F22" s="180"/>
      <c r="G22" s="180"/>
      <c r="H22" s="180"/>
      <c r="I22" s="180"/>
      <c r="J22" s="185"/>
      <c r="K22" s="185"/>
      <c r="L22" s="185"/>
      <c r="M22" s="185"/>
      <c r="N22" s="185"/>
      <c r="O22" s="185"/>
      <c r="P22" s="185"/>
      <c r="Q22" s="185"/>
      <c r="R22" s="185"/>
    </row>
    <row r="23" spans="1:18" s="187" customFormat="1" x14ac:dyDescent="0.3">
      <c r="A23" s="185"/>
      <c r="B23" s="185"/>
      <c r="C23" s="180" t="s">
        <v>385</v>
      </c>
      <c r="D23" s="180"/>
      <c r="E23" s="180"/>
      <c r="F23" s="180"/>
      <c r="G23" s="180"/>
      <c r="H23" s="180"/>
      <c r="I23" s="180"/>
      <c r="J23" s="185"/>
      <c r="K23" s="185"/>
      <c r="L23" s="185"/>
      <c r="M23" s="185"/>
      <c r="N23" s="185"/>
      <c r="O23" s="185"/>
      <c r="P23" s="185"/>
      <c r="Q23" s="185"/>
      <c r="R23" s="185"/>
    </row>
    <row r="24" spans="1:18" s="187" customFormat="1" x14ac:dyDescent="0.3">
      <c r="A24" s="189"/>
      <c r="B24" s="189"/>
      <c r="C24" s="207" t="s">
        <v>386</v>
      </c>
      <c r="D24" s="207"/>
      <c r="E24" s="207"/>
      <c r="F24" s="207"/>
      <c r="G24" s="207"/>
      <c r="H24" s="207"/>
      <c r="I24" s="207"/>
      <c r="J24" s="189"/>
      <c r="K24" s="189"/>
      <c r="L24" s="189"/>
      <c r="M24" s="189"/>
      <c r="N24" s="189"/>
      <c r="O24" s="189"/>
      <c r="P24" s="189"/>
      <c r="Q24" s="189"/>
      <c r="R24" s="189"/>
    </row>
    <row r="25" spans="1:18" ht="21" x14ac:dyDescent="0.3">
      <c r="C25" s="208"/>
      <c r="D25" s="208"/>
      <c r="E25" s="208"/>
      <c r="F25" s="208"/>
      <c r="G25" s="208"/>
      <c r="H25" s="208"/>
      <c r="I25" s="208"/>
      <c r="R25" s="224">
        <v>20</v>
      </c>
    </row>
    <row r="26" spans="1:18" x14ac:dyDescent="0.3">
      <c r="C26" s="208"/>
      <c r="D26" s="208"/>
      <c r="E26" s="208"/>
      <c r="F26" s="208"/>
      <c r="G26" s="208"/>
      <c r="H26" s="208"/>
      <c r="I26" s="208"/>
    </row>
    <row r="27" spans="1:18" x14ac:dyDescent="0.3">
      <c r="C27" s="208"/>
      <c r="D27" s="208"/>
      <c r="E27" s="208"/>
      <c r="F27" s="208"/>
      <c r="G27" s="208"/>
      <c r="H27" s="208"/>
      <c r="I27" s="208"/>
    </row>
    <row r="28" spans="1:18" x14ac:dyDescent="0.3">
      <c r="A28" s="302" t="s">
        <v>38</v>
      </c>
      <c r="B28" s="302" t="s">
        <v>39</v>
      </c>
      <c r="C28" s="259" t="s">
        <v>40</v>
      </c>
      <c r="D28" s="260" t="s">
        <v>11</v>
      </c>
      <c r="E28" s="302" t="s">
        <v>61</v>
      </c>
      <c r="F28" s="259" t="s">
        <v>42</v>
      </c>
      <c r="G28" s="301" t="s">
        <v>43</v>
      </c>
      <c r="H28" s="301"/>
      <c r="I28" s="301"/>
      <c r="J28" s="301" t="s">
        <v>331</v>
      </c>
      <c r="K28" s="301"/>
      <c r="L28" s="301"/>
      <c r="M28" s="301"/>
      <c r="N28" s="301"/>
      <c r="O28" s="301"/>
      <c r="P28" s="301"/>
      <c r="Q28" s="301"/>
      <c r="R28" s="301"/>
    </row>
    <row r="29" spans="1:18" ht="26.25" x14ac:dyDescent="0.3">
      <c r="A29" s="302"/>
      <c r="B29" s="302"/>
      <c r="C29" s="184" t="s">
        <v>39</v>
      </c>
      <c r="D29" s="179" t="s">
        <v>44</v>
      </c>
      <c r="E29" s="302"/>
      <c r="F29" s="184" t="s">
        <v>45</v>
      </c>
      <c r="G29" s="261" t="s">
        <v>46</v>
      </c>
      <c r="H29" s="261" t="s">
        <v>47</v>
      </c>
      <c r="I29" s="261" t="s">
        <v>48</v>
      </c>
      <c r="J29" s="261" t="s">
        <v>49</v>
      </c>
      <c r="K29" s="261" t="s">
        <v>50</v>
      </c>
      <c r="L29" s="261" t="s">
        <v>51</v>
      </c>
      <c r="M29" s="261" t="s">
        <v>52</v>
      </c>
      <c r="N29" s="261" t="s">
        <v>53</v>
      </c>
      <c r="O29" s="261" t="s">
        <v>54</v>
      </c>
      <c r="P29" s="261" t="s">
        <v>55</v>
      </c>
      <c r="Q29" s="261" t="s">
        <v>56</v>
      </c>
      <c r="R29" s="261" t="s">
        <v>57</v>
      </c>
    </row>
    <row r="30" spans="1:18" x14ac:dyDescent="0.3">
      <c r="A30" s="149"/>
      <c r="B30" s="177"/>
      <c r="C30" s="96" t="s">
        <v>387</v>
      </c>
      <c r="D30" s="206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</row>
    <row r="31" spans="1:18" x14ac:dyDescent="0.3">
      <c r="A31" s="149"/>
      <c r="B31" s="166"/>
      <c r="C31" s="96" t="s">
        <v>388</v>
      </c>
      <c r="D31" s="64"/>
      <c r="E31" s="141"/>
      <c r="F31" s="141"/>
      <c r="G31" s="65"/>
      <c r="H31" s="65"/>
      <c r="I31" s="65"/>
      <c r="J31" s="65"/>
      <c r="K31" s="126"/>
      <c r="L31" s="126"/>
      <c r="M31" s="126"/>
      <c r="N31" s="141"/>
      <c r="O31" s="141"/>
      <c r="P31" s="141"/>
      <c r="Q31" s="141"/>
      <c r="R31" s="65"/>
    </row>
    <row r="32" spans="1:18" x14ac:dyDescent="0.3">
      <c r="A32" s="149"/>
      <c r="B32" s="166"/>
      <c r="C32" s="96" t="s">
        <v>389</v>
      </c>
      <c r="D32" s="64"/>
      <c r="E32" s="141"/>
      <c r="F32" s="141"/>
      <c r="G32" s="65"/>
      <c r="H32" s="65"/>
      <c r="I32" s="65"/>
      <c r="J32" s="65"/>
      <c r="K32" s="126"/>
      <c r="L32" s="141"/>
      <c r="M32" s="126"/>
      <c r="N32" s="141"/>
      <c r="O32" s="141"/>
      <c r="P32" s="141"/>
      <c r="Q32" s="141"/>
      <c r="R32" s="65"/>
    </row>
    <row r="33" spans="1:18" x14ac:dyDescent="0.3">
      <c r="A33" s="149"/>
      <c r="B33" s="177"/>
      <c r="C33" s="96" t="s">
        <v>390</v>
      </c>
      <c r="D33" s="206"/>
      <c r="E33" s="141"/>
      <c r="F33" s="141"/>
      <c r="G33" s="65"/>
      <c r="H33" s="65"/>
      <c r="I33" s="65"/>
      <c r="J33" s="65"/>
      <c r="K33" s="126"/>
      <c r="L33" s="126"/>
      <c r="M33" s="126"/>
      <c r="N33" s="141"/>
      <c r="O33" s="141"/>
      <c r="P33" s="141"/>
      <c r="Q33" s="141"/>
      <c r="R33" s="65"/>
    </row>
    <row r="34" spans="1:18" x14ac:dyDescent="0.3">
      <c r="A34" s="149"/>
      <c r="B34" s="177"/>
      <c r="C34" s="96" t="s">
        <v>391</v>
      </c>
      <c r="D34" s="64"/>
      <c r="E34" s="141"/>
      <c r="F34" s="141"/>
      <c r="G34" s="65"/>
      <c r="H34" s="65"/>
      <c r="I34" s="65"/>
      <c r="J34" s="65"/>
      <c r="K34" s="126"/>
      <c r="L34" s="126"/>
      <c r="M34" s="126"/>
      <c r="N34" s="141"/>
      <c r="O34" s="141"/>
      <c r="P34" s="141"/>
      <c r="Q34" s="141"/>
      <c r="R34" s="65"/>
    </row>
    <row r="35" spans="1:18" x14ac:dyDescent="0.3">
      <c r="A35" s="149"/>
      <c r="B35" s="177"/>
      <c r="C35" s="96" t="s">
        <v>392</v>
      </c>
      <c r="D35" s="64"/>
      <c r="E35" s="141"/>
      <c r="F35" s="141"/>
      <c r="G35" s="65"/>
      <c r="H35" s="65"/>
      <c r="I35" s="65"/>
      <c r="J35" s="65"/>
      <c r="K35" s="126"/>
      <c r="L35" s="126"/>
      <c r="M35" s="126"/>
      <c r="N35" s="141"/>
      <c r="O35" s="141"/>
      <c r="P35" s="141"/>
      <c r="Q35" s="141"/>
      <c r="R35" s="65"/>
    </row>
    <row r="36" spans="1:18" x14ac:dyDescent="0.3">
      <c r="A36" s="149"/>
      <c r="B36" s="177"/>
      <c r="C36" s="96" t="s">
        <v>393</v>
      </c>
      <c r="D36" s="64"/>
      <c r="E36" s="141"/>
      <c r="F36" s="141"/>
      <c r="G36" s="65"/>
      <c r="H36" s="65"/>
      <c r="I36" s="65"/>
      <c r="J36" s="65"/>
      <c r="K36" s="126"/>
      <c r="L36" s="126"/>
      <c r="M36" s="126"/>
      <c r="N36" s="141"/>
      <c r="O36" s="141"/>
      <c r="P36" s="141"/>
      <c r="Q36" s="141"/>
      <c r="R36" s="65"/>
    </row>
    <row r="37" spans="1:18" x14ac:dyDescent="0.3">
      <c r="A37" s="149"/>
      <c r="B37" s="177"/>
      <c r="C37" s="96" t="s">
        <v>394</v>
      </c>
      <c r="D37" s="64"/>
      <c r="E37" s="141"/>
      <c r="F37" s="141"/>
      <c r="G37" s="65"/>
      <c r="H37" s="65"/>
      <c r="I37" s="65"/>
      <c r="J37" s="65"/>
      <c r="K37" s="126"/>
      <c r="L37" s="126"/>
      <c r="M37" s="126"/>
      <c r="N37" s="141"/>
      <c r="O37" s="141"/>
      <c r="P37" s="141"/>
      <c r="Q37" s="141"/>
      <c r="R37" s="65"/>
    </row>
    <row r="38" spans="1:18" x14ac:dyDescent="0.3">
      <c r="A38" s="149"/>
      <c r="B38" s="177"/>
      <c r="C38" s="96" t="s">
        <v>395</v>
      </c>
      <c r="D38" s="64"/>
      <c r="E38" s="141"/>
      <c r="F38" s="141"/>
      <c r="G38" s="65"/>
      <c r="H38" s="65"/>
      <c r="I38" s="65"/>
      <c r="J38" s="65"/>
      <c r="K38" s="126"/>
      <c r="L38" s="126"/>
      <c r="M38" s="126"/>
      <c r="N38" s="141"/>
      <c r="O38" s="141"/>
      <c r="P38" s="141"/>
      <c r="Q38" s="141"/>
      <c r="R38" s="65"/>
    </row>
    <row r="39" spans="1:18" x14ac:dyDescent="0.3">
      <c r="A39" s="149"/>
      <c r="B39" s="177"/>
      <c r="C39" s="96" t="s">
        <v>396</v>
      </c>
      <c r="D39" s="64"/>
      <c r="E39" s="141"/>
      <c r="F39" s="141"/>
      <c r="G39" s="65"/>
      <c r="H39" s="65"/>
      <c r="I39" s="65"/>
      <c r="J39" s="65"/>
      <c r="K39" s="126"/>
      <c r="L39" s="126"/>
      <c r="M39" s="126"/>
      <c r="N39" s="141"/>
      <c r="O39" s="141"/>
      <c r="P39" s="141"/>
      <c r="Q39" s="141"/>
      <c r="R39" s="65"/>
    </row>
    <row r="40" spans="1:18" x14ac:dyDescent="0.3">
      <c r="A40" s="149"/>
      <c r="B40" s="177"/>
      <c r="C40" s="96" t="s">
        <v>397</v>
      </c>
      <c r="D40" s="64"/>
      <c r="E40" s="141"/>
      <c r="F40" s="141"/>
      <c r="G40" s="65"/>
      <c r="H40" s="65"/>
      <c r="I40" s="65"/>
      <c r="J40" s="65"/>
      <c r="K40" s="126"/>
      <c r="L40" s="126"/>
      <c r="M40" s="126"/>
      <c r="N40" s="141"/>
      <c r="O40" s="141"/>
      <c r="P40" s="141"/>
      <c r="Q40" s="141"/>
      <c r="R40" s="65"/>
    </row>
    <row r="41" spans="1:18" x14ac:dyDescent="0.3">
      <c r="A41" s="149"/>
      <c r="B41" s="177"/>
      <c r="C41" s="96" t="s">
        <v>398</v>
      </c>
      <c r="D41" s="64"/>
      <c r="E41" s="141"/>
      <c r="F41" s="141"/>
      <c r="G41" s="65"/>
      <c r="H41" s="65"/>
      <c r="I41" s="65"/>
      <c r="J41" s="65"/>
      <c r="K41" s="126"/>
      <c r="L41" s="126"/>
      <c r="M41" s="126"/>
      <c r="N41" s="141"/>
      <c r="O41" s="141"/>
      <c r="P41" s="141"/>
      <c r="Q41" s="141"/>
      <c r="R41" s="65"/>
    </row>
    <row r="42" spans="1:18" x14ac:dyDescent="0.3">
      <c r="A42" s="185"/>
      <c r="B42" s="185"/>
      <c r="C42" s="180" t="s">
        <v>485</v>
      </c>
      <c r="D42" s="180"/>
      <c r="E42" s="180"/>
      <c r="F42" s="180"/>
      <c r="G42" s="180"/>
      <c r="H42" s="180"/>
      <c r="I42" s="180"/>
      <c r="J42" s="185"/>
      <c r="K42" s="185"/>
      <c r="L42" s="185"/>
      <c r="M42" s="185"/>
      <c r="N42" s="185"/>
      <c r="O42" s="185"/>
      <c r="P42" s="185"/>
      <c r="Q42" s="185"/>
      <c r="R42" s="185"/>
    </row>
    <row r="43" spans="1:18" x14ac:dyDescent="0.3">
      <c r="A43" s="185"/>
      <c r="B43" s="185"/>
      <c r="C43" s="180" t="s">
        <v>486</v>
      </c>
      <c r="D43" s="180"/>
      <c r="E43" s="180"/>
      <c r="F43" s="180"/>
      <c r="G43" s="180"/>
      <c r="H43" s="180"/>
      <c r="I43" s="180"/>
      <c r="J43" s="185"/>
      <c r="K43" s="185"/>
      <c r="L43" s="185"/>
      <c r="M43" s="185"/>
      <c r="N43" s="185"/>
      <c r="O43" s="185"/>
      <c r="P43" s="185"/>
      <c r="Q43" s="185"/>
      <c r="R43" s="185"/>
    </row>
    <row r="44" spans="1:18" x14ac:dyDescent="0.3">
      <c r="A44" s="185"/>
      <c r="B44" s="185"/>
      <c r="C44" s="209" t="s">
        <v>487</v>
      </c>
      <c r="D44" s="180"/>
      <c r="E44" s="180"/>
      <c r="F44" s="180"/>
      <c r="G44" s="180"/>
      <c r="H44" s="180"/>
      <c r="I44" s="180"/>
      <c r="J44" s="185"/>
      <c r="K44" s="185"/>
      <c r="L44" s="185"/>
      <c r="M44" s="185"/>
      <c r="N44" s="185"/>
      <c r="O44" s="185"/>
      <c r="P44" s="185"/>
      <c r="Q44" s="185"/>
      <c r="R44" s="185"/>
    </row>
    <row r="45" spans="1:18" x14ac:dyDescent="0.3">
      <c r="A45" s="185"/>
      <c r="B45" s="185"/>
      <c r="C45" s="180" t="s">
        <v>399</v>
      </c>
      <c r="D45" s="180"/>
      <c r="E45" s="180"/>
      <c r="F45" s="180"/>
      <c r="G45" s="180"/>
      <c r="H45" s="180"/>
      <c r="I45" s="180"/>
      <c r="J45" s="185"/>
      <c r="K45" s="185"/>
      <c r="L45" s="185"/>
      <c r="M45" s="185"/>
      <c r="N45" s="185"/>
      <c r="O45" s="185"/>
      <c r="P45" s="185"/>
      <c r="Q45" s="185"/>
      <c r="R45" s="185"/>
    </row>
    <row r="46" spans="1:18" x14ac:dyDescent="0.3">
      <c r="A46" s="185"/>
      <c r="B46" s="185"/>
      <c r="C46" s="180" t="s">
        <v>400</v>
      </c>
      <c r="D46" s="180"/>
      <c r="E46" s="180"/>
      <c r="F46" s="180"/>
      <c r="G46" s="180"/>
      <c r="H46" s="180"/>
      <c r="I46" s="180"/>
      <c r="J46" s="185"/>
      <c r="K46" s="185"/>
      <c r="L46" s="185"/>
      <c r="M46" s="185"/>
      <c r="N46" s="185"/>
      <c r="O46" s="185"/>
      <c r="P46" s="185"/>
      <c r="Q46" s="185"/>
      <c r="R46" s="185"/>
    </row>
    <row r="47" spans="1:18" x14ac:dyDescent="0.3">
      <c r="A47" s="185"/>
      <c r="B47" s="185"/>
      <c r="C47" s="180" t="s">
        <v>401</v>
      </c>
      <c r="D47" s="180"/>
      <c r="E47" s="180"/>
      <c r="F47" s="180"/>
      <c r="G47" s="180"/>
      <c r="H47" s="180"/>
      <c r="I47" s="180"/>
      <c r="J47" s="185"/>
      <c r="K47" s="185"/>
      <c r="L47" s="185"/>
      <c r="M47" s="185"/>
      <c r="N47" s="185"/>
      <c r="O47" s="185"/>
      <c r="P47" s="185"/>
      <c r="Q47" s="185"/>
      <c r="R47" s="185"/>
    </row>
    <row r="48" spans="1:18" x14ac:dyDescent="0.3">
      <c r="A48" s="185"/>
      <c r="B48" s="185"/>
      <c r="C48" s="180" t="s">
        <v>402</v>
      </c>
      <c r="D48" s="180"/>
      <c r="E48" s="180"/>
      <c r="F48" s="180"/>
      <c r="G48" s="180"/>
      <c r="H48" s="180"/>
      <c r="I48" s="180"/>
      <c r="J48" s="185"/>
      <c r="K48" s="185"/>
      <c r="L48" s="185"/>
      <c r="M48" s="185"/>
      <c r="N48" s="185"/>
      <c r="O48" s="185"/>
      <c r="P48" s="185"/>
      <c r="Q48" s="185"/>
      <c r="R48" s="185"/>
    </row>
    <row r="49" spans="1:18" x14ac:dyDescent="0.3">
      <c r="A49" s="189"/>
      <c r="B49" s="189"/>
      <c r="C49" s="207" t="s">
        <v>403</v>
      </c>
      <c r="D49" s="207"/>
      <c r="E49" s="207"/>
      <c r="F49" s="207"/>
      <c r="G49" s="207"/>
      <c r="H49" s="207"/>
      <c r="I49" s="207"/>
      <c r="J49" s="189"/>
      <c r="K49" s="189"/>
      <c r="L49" s="189"/>
      <c r="M49" s="189"/>
      <c r="N49" s="189"/>
      <c r="O49" s="189"/>
      <c r="P49" s="189"/>
      <c r="Q49" s="189"/>
      <c r="R49" s="189"/>
    </row>
    <row r="50" spans="1:18" ht="21" x14ac:dyDescent="0.3">
      <c r="A50" s="187"/>
      <c r="B50" s="187"/>
      <c r="C50" s="215"/>
      <c r="D50" s="215"/>
      <c r="E50" s="215"/>
      <c r="F50" s="215"/>
      <c r="G50" s="215"/>
      <c r="H50" s="215"/>
      <c r="I50" s="215"/>
      <c r="J50" s="187"/>
      <c r="K50" s="187"/>
      <c r="L50" s="187"/>
      <c r="M50" s="187"/>
      <c r="N50" s="187"/>
      <c r="O50" s="187"/>
      <c r="P50" s="187"/>
      <c r="Q50" s="187"/>
      <c r="R50" s="225">
        <v>21</v>
      </c>
    </row>
    <row r="51" spans="1:18" x14ac:dyDescent="0.3">
      <c r="A51" s="187"/>
      <c r="B51" s="187"/>
      <c r="C51" s="215"/>
      <c r="D51" s="215"/>
      <c r="E51" s="215"/>
      <c r="F51" s="215"/>
      <c r="G51" s="215"/>
      <c r="H51" s="215"/>
      <c r="I51" s="215"/>
      <c r="J51" s="187"/>
      <c r="K51" s="187"/>
      <c r="L51" s="187"/>
      <c r="M51" s="187"/>
      <c r="N51" s="187"/>
      <c r="O51" s="187"/>
      <c r="P51" s="187"/>
      <c r="Q51" s="187"/>
      <c r="R51" s="187"/>
    </row>
    <row r="52" spans="1:18" x14ac:dyDescent="0.3">
      <c r="A52" s="216"/>
      <c r="B52" s="216"/>
      <c r="C52" s="217"/>
      <c r="D52" s="217"/>
      <c r="E52" s="217"/>
      <c r="F52" s="217"/>
      <c r="G52" s="217"/>
      <c r="H52" s="217"/>
      <c r="I52" s="217"/>
      <c r="J52" s="216"/>
      <c r="K52" s="216"/>
      <c r="L52" s="216"/>
      <c r="M52" s="216"/>
      <c r="N52" s="216"/>
      <c r="O52" s="216"/>
      <c r="P52" s="216"/>
      <c r="Q52" s="216"/>
      <c r="R52" s="216"/>
    </row>
    <row r="53" spans="1:18" x14ac:dyDescent="0.3">
      <c r="A53" s="302" t="s">
        <v>38</v>
      </c>
      <c r="B53" s="302" t="s">
        <v>39</v>
      </c>
      <c r="C53" s="259" t="s">
        <v>40</v>
      </c>
      <c r="D53" s="260" t="s">
        <v>11</v>
      </c>
      <c r="E53" s="302" t="s">
        <v>61</v>
      </c>
      <c r="F53" s="259" t="s">
        <v>42</v>
      </c>
      <c r="G53" s="301" t="s">
        <v>43</v>
      </c>
      <c r="H53" s="301"/>
      <c r="I53" s="301"/>
      <c r="J53" s="301" t="s">
        <v>331</v>
      </c>
      <c r="K53" s="301"/>
      <c r="L53" s="301"/>
      <c r="M53" s="301"/>
      <c r="N53" s="301"/>
      <c r="O53" s="301"/>
      <c r="P53" s="301"/>
      <c r="Q53" s="301"/>
      <c r="R53" s="301"/>
    </row>
    <row r="54" spans="1:18" ht="26.25" x14ac:dyDescent="0.3">
      <c r="A54" s="302"/>
      <c r="B54" s="302"/>
      <c r="C54" s="184" t="s">
        <v>39</v>
      </c>
      <c r="D54" s="179" t="s">
        <v>44</v>
      </c>
      <c r="E54" s="302"/>
      <c r="F54" s="184" t="s">
        <v>45</v>
      </c>
      <c r="G54" s="261" t="s">
        <v>46</v>
      </c>
      <c r="H54" s="261" t="s">
        <v>47</v>
      </c>
      <c r="I54" s="261" t="s">
        <v>48</v>
      </c>
      <c r="J54" s="261" t="s">
        <v>49</v>
      </c>
      <c r="K54" s="261" t="s">
        <v>50</v>
      </c>
      <c r="L54" s="261" t="s">
        <v>51</v>
      </c>
      <c r="M54" s="261" t="s">
        <v>52</v>
      </c>
      <c r="N54" s="261" t="s">
        <v>53</v>
      </c>
      <c r="O54" s="261" t="s">
        <v>54</v>
      </c>
      <c r="P54" s="261" t="s">
        <v>55</v>
      </c>
      <c r="Q54" s="261" t="s">
        <v>56</v>
      </c>
      <c r="R54" s="261" t="s">
        <v>57</v>
      </c>
    </row>
    <row r="55" spans="1:18" x14ac:dyDescent="0.3">
      <c r="A55" s="185"/>
      <c r="B55" s="185"/>
      <c r="C55" s="180" t="s">
        <v>404</v>
      </c>
      <c r="D55" s="180"/>
      <c r="E55" s="180"/>
      <c r="F55" s="180"/>
      <c r="G55" s="180"/>
      <c r="H55" s="180"/>
      <c r="I55" s="180"/>
      <c r="J55" s="185"/>
      <c r="K55" s="185"/>
      <c r="L55" s="185"/>
      <c r="M55" s="185"/>
      <c r="N55" s="185"/>
      <c r="O55" s="185"/>
      <c r="P55" s="185"/>
      <c r="Q55" s="185"/>
      <c r="R55" s="185"/>
    </row>
    <row r="56" spans="1:18" x14ac:dyDescent="0.3">
      <c r="A56" s="185"/>
      <c r="B56" s="185"/>
      <c r="C56" s="180" t="s">
        <v>405</v>
      </c>
      <c r="D56" s="180"/>
      <c r="E56" s="180"/>
      <c r="F56" s="180"/>
      <c r="G56" s="180"/>
      <c r="H56" s="180"/>
      <c r="I56" s="180"/>
      <c r="J56" s="185"/>
      <c r="K56" s="185"/>
      <c r="L56" s="185"/>
      <c r="M56" s="185"/>
      <c r="N56" s="185"/>
      <c r="O56" s="185"/>
      <c r="P56" s="185"/>
      <c r="Q56" s="185"/>
      <c r="R56" s="185"/>
    </row>
    <row r="57" spans="1:18" x14ac:dyDescent="0.3">
      <c r="A57" s="185"/>
      <c r="B57" s="185"/>
      <c r="C57" s="180" t="s">
        <v>406</v>
      </c>
      <c r="D57" s="180"/>
      <c r="E57" s="180"/>
      <c r="F57" s="180"/>
      <c r="G57" s="180"/>
      <c r="H57" s="180"/>
      <c r="I57" s="180"/>
      <c r="J57" s="185"/>
      <c r="K57" s="185"/>
      <c r="L57" s="185"/>
      <c r="M57" s="185"/>
      <c r="N57" s="185"/>
      <c r="O57" s="185"/>
      <c r="P57" s="185"/>
      <c r="Q57" s="185"/>
      <c r="R57" s="185"/>
    </row>
    <row r="58" spans="1:18" x14ac:dyDescent="0.3">
      <c r="A58" s="185"/>
      <c r="B58" s="185"/>
      <c r="C58" s="180" t="s">
        <v>407</v>
      </c>
      <c r="D58" s="180"/>
      <c r="E58" s="180"/>
      <c r="F58" s="180"/>
      <c r="G58" s="180"/>
      <c r="H58" s="180"/>
      <c r="I58" s="180"/>
      <c r="J58" s="185"/>
      <c r="K58" s="185"/>
      <c r="L58" s="185"/>
      <c r="M58" s="185"/>
      <c r="N58" s="185"/>
      <c r="O58" s="185"/>
      <c r="P58" s="185"/>
      <c r="Q58" s="185"/>
      <c r="R58" s="185"/>
    </row>
    <row r="59" spans="1:18" x14ac:dyDescent="0.3">
      <c r="A59" s="149"/>
      <c r="B59" s="177"/>
      <c r="C59" s="96" t="s">
        <v>408</v>
      </c>
      <c r="D59" s="206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</row>
    <row r="60" spans="1:18" x14ac:dyDescent="0.3">
      <c r="A60" s="149"/>
      <c r="B60" s="166"/>
      <c r="C60" s="96" t="s">
        <v>409</v>
      </c>
      <c r="D60" s="64"/>
      <c r="E60" s="141"/>
      <c r="F60" s="141"/>
      <c r="G60" s="65"/>
      <c r="H60" s="65"/>
      <c r="I60" s="65"/>
      <c r="J60" s="65"/>
      <c r="K60" s="126"/>
      <c r="L60" s="126"/>
      <c r="M60" s="126"/>
      <c r="N60" s="141"/>
      <c r="O60" s="141"/>
      <c r="P60" s="141"/>
      <c r="Q60" s="141"/>
      <c r="R60" s="65"/>
    </row>
    <row r="61" spans="1:18" x14ac:dyDescent="0.3">
      <c r="A61" s="149"/>
      <c r="B61" s="166"/>
      <c r="C61" s="96" t="s">
        <v>410</v>
      </c>
      <c r="D61" s="64"/>
      <c r="E61" s="141"/>
      <c r="F61" s="141"/>
      <c r="G61" s="65"/>
      <c r="H61" s="65"/>
      <c r="I61" s="65"/>
      <c r="J61" s="65"/>
      <c r="K61" s="126"/>
      <c r="L61" s="141"/>
      <c r="M61" s="126"/>
      <c r="N61" s="141"/>
      <c r="O61" s="141"/>
      <c r="P61" s="141"/>
      <c r="Q61" s="141"/>
      <c r="R61" s="65"/>
    </row>
    <row r="62" spans="1:18" x14ac:dyDescent="0.3">
      <c r="A62" s="149"/>
      <c r="B62" s="177"/>
      <c r="C62" s="96" t="s">
        <v>411</v>
      </c>
      <c r="D62" s="206"/>
      <c r="E62" s="141"/>
      <c r="F62" s="141"/>
      <c r="G62" s="65"/>
      <c r="H62" s="65"/>
      <c r="I62" s="65"/>
      <c r="J62" s="65"/>
      <c r="K62" s="126"/>
      <c r="L62" s="126"/>
      <c r="M62" s="126"/>
      <c r="N62" s="141"/>
      <c r="O62" s="141"/>
      <c r="P62" s="141"/>
      <c r="Q62" s="141"/>
      <c r="R62" s="65"/>
    </row>
    <row r="63" spans="1:18" x14ac:dyDescent="0.3">
      <c r="A63" s="149"/>
      <c r="B63" s="177"/>
      <c r="C63" s="96" t="s">
        <v>506</v>
      </c>
      <c r="D63" s="64"/>
      <c r="E63" s="141"/>
      <c r="F63" s="141"/>
      <c r="G63" s="65"/>
      <c r="H63" s="65"/>
      <c r="I63" s="65"/>
      <c r="J63" s="65"/>
      <c r="K63" s="126"/>
      <c r="L63" s="126"/>
      <c r="M63" s="126"/>
      <c r="N63" s="141"/>
      <c r="O63" s="141"/>
      <c r="P63" s="141"/>
      <c r="Q63" s="141"/>
      <c r="R63" s="65"/>
    </row>
    <row r="64" spans="1:18" x14ac:dyDescent="0.3">
      <c r="A64" s="149"/>
      <c r="B64" s="177"/>
      <c r="C64" s="205" t="s">
        <v>505</v>
      </c>
      <c r="D64" s="64"/>
      <c r="E64" s="141"/>
      <c r="F64" s="141"/>
      <c r="G64" s="65"/>
      <c r="H64" s="65"/>
      <c r="I64" s="65"/>
      <c r="J64" s="65"/>
      <c r="K64" s="126"/>
      <c r="L64" s="126"/>
      <c r="M64" s="126"/>
      <c r="N64" s="141"/>
      <c r="O64" s="141"/>
      <c r="P64" s="141"/>
      <c r="Q64" s="141"/>
      <c r="R64" s="65"/>
    </row>
    <row r="65" spans="1:18" x14ac:dyDescent="0.3">
      <c r="A65" s="149"/>
      <c r="B65" s="177"/>
      <c r="C65" s="96" t="s">
        <v>382</v>
      </c>
      <c r="D65" s="64"/>
      <c r="E65" s="141"/>
      <c r="F65" s="141"/>
      <c r="G65" s="65"/>
      <c r="H65" s="65"/>
      <c r="I65" s="65"/>
      <c r="J65" s="65"/>
      <c r="K65" s="126"/>
      <c r="L65" s="126"/>
      <c r="M65" s="126"/>
      <c r="N65" s="141"/>
      <c r="O65" s="141"/>
      <c r="P65" s="141"/>
      <c r="Q65" s="141"/>
      <c r="R65" s="65"/>
    </row>
    <row r="66" spans="1:18" x14ac:dyDescent="0.3">
      <c r="A66" s="149"/>
      <c r="B66" s="177"/>
      <c r="C66" s="96" t="s">
        <v>412</v>
      </c>
      <c r="D66" s="64"/>
      <c r="E66" s="141"/>
      <c r="F66" s="141"/>
      <c r="G66" s="65"/>
      <c r="H66" s="65"/>
      <c r="I66" s="65"/>
      <c r="J66" s="65"/>
      <c r="K66" s="126"/>
      <c r="L66" s="126"/>
      <c r="M66" s="126"/>
      <c r="N66" s="141"/>
      <c r="O66" s="141"/>
      <c r="P66" s="141"/>
      <c r="Q66" s="141"/>
      <c r="R66" s="65"/>
    </row>
    <row r="67" spans="1:18" x14ac:dyDescent="0.3">
      <c r="A67" s="149"/>
      <c r="B67" s="177"/>
      <c r="C67" s="96" t="s">
        <v>413</v>
      </c>
      <c r="D67" s="64"/>
      <c r="E67" s="141"/>
      <c r="F67" s="141"/>
      <c r="G67" s="65"/>
      <c r="H67" s="65"/>
      <c r="I67" s="65"/>
      <c r="J67" s="65"/>
      <c r="K67" s="126"/>
      <c r="L67" s="126"/>
      <c r="M67" s="126"/>
      <c r="N67" s="141"/>
      <c r="O67" s="141"/>
      <c r="P67" s="141"/>
      <c r="Q67" s="141"/>
      <c r="R67" s="65"/>
    </row>
    <row r="68" spans="1:18" x14ac:dyDescent="0.3">
      <c r="A68" s="149"/>
      <c r="B68" s="177"/>
      <c r="C68" s="96" t="s">
        <v>414</v>
      </c>
      <c r="D68" s="64"/>
      <c r="E68" s="141"/>
      <c r="F68" s="141"/>
      <c r="G68" s="65"/>
      <c r="H68" s="65"/>
      <c r="I68" s="65"/>
      <c r="J68" s="65"/>
      <c r="K68" s="126"/>
      <c r="L68" s="126"/>
      <c r="M68" s="126"/>
      <c r="N68" s="141"/>
      <c r="O68" s="141"/>
      <c r="P68" s="141"/>
      <c r="Q68" s="141"/>
      <c r="R68" s="65"/>
    </row>
    <row r="69" spans="1:18" x14ac:dyDescent="0.3">
      <c r="A69" s="150"/>
      <c r="B69" s="178"/>
      <c r="C69" s="97"/>
      <c r="D69" s="139"/>
      <c r="E69" s="204"/>
      <c r="F69" s="204"/>
      <c r="G69" s="68"/>
      <c r="H69" s="68"/>
      <c r="I69" s="68"/>
      <c r="J69" s="68"/>
      <c r="K69" s="142"/>
      <c r="L69" s="142"/>
      <c r="M69" s="142"/>
      <c r="N69" s="204"/>
      <c r="O69" s="204"/>
      <c r="P69" s="204"/>
      <c r="Q69" s="204"/>
      <c r="R69" s="68"/>
    </row>
    <row r="70" spans="1:18" x14ac:dyDescent="0.3">
      <c r="A70" s="218"/>
      <c r="B70" s="219"/>
      <c r="C70" s="49"/>
      <c r="D70" s="47"/>
      <c r="E70" s="77"/>
      <c r="F70" s="77"/>
      <c r="G70" s="78"/>
      <c r="H70" s="78"/>
      <c r="I70" s="78"/>
      <c r="J70" s="78"/>
      <c r="K70" s="130"/>
      <c r="L70" s="130"/>
      <c r="M70" s="130"/>
      <c r="N70" s="77"/>
      <c r="O70" s="77"/>
      <c r="P70" s="77"/>
      <c r="Q70" s="77"/>
      <c r="R70" s="78"/>
    </row>
    <row r="71" spans="1:18" x14ac:dyDescent="0.3">
      <c r="A71" s="187"/>
      <c r="B71" s="187"/>
      <c r="C71" s="215"/>
      <c r="D71" s="215"/>
      <c r="E71" s="215"/>
      <c r="F71" s="215"/>
      <c r="G71" s="215"/>
      <c r="H71" s="215"/>
      <c r="I71" s="215"/>
      <c r="J71" s="187"/>
      <c r="K71" s="187"/>
      <c r="L71" s="187"/>
      <c r="M71" s="187"/>
      <c r="N71" s="187"/>
      <c r="O71" s="187"/>
      <c r="P71" s="187"/>
      <c r="Q71" s="187"/>
      <c r="R71" s="187"/>
    </row>
    <row r="72" spans="1:18" x14ac:dyDescent="0.3">
      <c r="A72" s="187"/>
      <c r="B72" s="187"/>
      <c r="C72" s="215"/>
      <c r="D72" s="215"/>
      <c r="E72" s="215"/>
      <c r="F72" s="215"/>
      <c r="G72" s="215"/>
      <c r="H72" s="215"/>
      <c r="I72" s="215"/>
      <c r="J72" s="187"/>
      <c r="K72" s="187"/>
      <c r="L72" s="187"/>
      <c r="M72" s="187"/>
      <c r="N72" s="187"/>
      <c r="O72" s="187"/>
      <c r="P72" s="187"/>
      <c r="Q72" s="187"/>
      <c r="R72" s="187"/>
    </row>
    <row r="73" spans="1:18" x14ac:dyDescent="0.3">
      <c r="A73" s="187"/>
      <c r="B73" s="187"/>
      <c r="C73" s="215"/>
      <c r="D73" s="215"/>
      <c r="E73" s="215"/>
      <c r="F73" s="215"/>
      <c r="G73" s="215"/>
      <c r="H73" s="215"/>
      <c r="I73" s="215"/>
      <c r="J73" s="187"/>
      <c r="K73" s="187"/>
      <c r="L73" s="187"/>
      <c r="M73" s="187"/>
      <c r="N73" s="187"/>
      <c r="O73" s="187"/>
      <c r="P73" s="187"/>
      <c r="Q73" s="187"/>
      <c r="R73" s="187"/>
    </row>
    <row r="74" spans="1:18" x14ac:dyDescent="0.3">
      <c r="A74" s="187"/>
      <c r="B74" s="187"/>
      <c r="C74" s="215"/>
      <c r="D74" s="215"/>
      <c r="E74" s="215"/>
      <c r="F74" s="215"/>
      <c r="G74" s="215"/>
      <c r="H74" s="215"/>
      <c r="I74" s="215"/>
      <c r="J74" s="187"/>
      <c r="K74" s="187"/>
      <c r="L74" s="187"/>
      <c r="M74" s="187"/>
      <c r="N74" s="187"/>
      <c r="O74" s="187"/>
      <c r="P74" s="187"/>
      <c r="Q74" s="187"/>
      <c r="R74" s="187"/>
    </row>
    <row r="75" spans="1:18" ht="21" x14ac:dyDescent="0.3">
      <c r="C75" s="208"/>
      <c r="D75" s="208"/>
      <c r="E75" s="208"/>
      <c r="F75" s="208"/>
      <c r="G75" s="208"/>
      <c r="H75" s="208"/>
      <c r="I75" s="208"/>
      <c r="R75" s="224">
        <v>22</v>
      </c>
    </row>
    <row r="76" spans="1:18" x14ac:dyDescent="0.3">
      <c r="C76" s="208"/>
      <c r="D76" s="208"/>
      <c r="E76" s="208"/>
      <c r="F76" s="208"/>
      <c r="G76" s="208"/>
      <c r="H76" s="208"/>
      <c r="I76" s="208"/>
    </row>
    <row r="77" spans="1:18" x14ac:dyDescent="0.3">
      <c r="C77" s="208"/>
      <c r="D77" s="208"/>
      <c r="E77" s="208"/>
      <c r="F77" s="208"/>
      <c r="G77" s="208"/>
      <c r="H77" s="208"/>
      <c r="I77" s="208"/>
    </row>
    <row r="78" spans="1:18" x14ac:dyDescent="0.3">
      <c r="C78" s="208"/>
      <c r="D78" s="208"/>
      <c r="E78" s="208"/>
      <c r="F78" s="208"/>
      <c r="G78" s="208"/>
      <c r="H78" s="208"/>
      <c r="I78" s="208"/>
    </row>
    <row r="79" spans="1:18" x14ac:dyDescent="0.3">
      <c r="A79" s="302" t="s">
        <v>38</v>
      </c>
      <c r="B79" s="302" t="s">
        <v>39</v>
      </c>
      <c r="C79" s="259" t="s">
        <v>40</v>
      </c>
      <c r="D79" s="260" t="s">
        <v>11</v>
      </c>
      <c r="E79" s="302" t="s">
        <v>61</v>
      </c>
      <c r="F79" s="259" t="s">
        <v>42</v>
      </c>
      <c r="G79" s="301" t="s">
        <v>43</v>
      </c>
      <c r="H79" s="301"/>
      <c r="I79" s="301"/>
      <c r="J79" s="301" t="s">
        <v>331</v>
      </c>
      <c r="K79" s="301"/>
      <c r="L79" s="301"/>
      <c r="M79" s="301"/>
      <c r="N79" s="301"/>
      <c r="O79" s="301"/>
      <c r="P79" s="301"/>
      <c r="Q79" s="301"/>
      <c r="R79" s="301"/>
    </row>
    <row r="80" spans="1:18" ht="26.25" x14ac:dyDescent="0.3">
      <c r="A80" s="302"/>
      <c r="B80" s="302"/>
      <c r="C80" s="184" t="s">
        <v>39</v>
      </c>
      <c r="D80" s="179" t="s">
        <v>44</v>
      </c>
      <c r="E80" s="302"/>
      <c r="F80" s="184" t="s">
        <v>45</v>
      </c>
      <c r="G80" s="261" t="s">
        <v>46</v>
      </c>
      <c r="H80" s="261" t="s">
        <v>47</v>
      </c>
      <c r="I80" s="261" t="s">
        <v>48</v>
      </c>
      <c r="J80" s="261" t="s">
        <v>49</v>
      </c>
      <c r="K80" s="261" t="s">
        <v>50</v>
      </c>
      <c r="L80" s="261" t="s">
        <v>51</v>
      </c>
      <c r="M80" s="261" t="s">
        <v>52</v>
      </c>
      <c r="N80" s="261" t="s">
        <v>53</v>
      </c>
      <c r="O80" s="261" t="s">
        <v>54</v>
      </c>
      <c r="P80" s="261" t="s">
        <v>55</v>
      </c>
      <c r="Q80" s="261" t="s">
        <v>56</v>
      </c>
      <c r="R80" s="261" t="s">
        <v>57</v>
      </c>
    </row>
    <row r="81" spans="1:18" x14ac:dyDescent="0.3">
      <c r="A81" s="141">
        <v>2</v>
      </c>
      <c r="B81" s="96" t="s">
        <v>415</v>
      </c>
      <c r="C81" s="96" t="s">
        <v>416</v>
      </c>
      <c r="D81" s="206">
        <v>17800</v>
      </c>
      <c r="E81" s="141" t="s">
        <v>159</v>
      </c>
      <c r="F81" s="141" t="s">
        <v>373</v>
      </c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</row>
    <row r="82" spans="1:18" x14ac:dyDescent="0.3">
      <c r="A82" s="149"/>
      <c r="B82" s="166"/>
      <c r="C82" s="96" t="s">
        <v>477</v>
      </c>
      <c r="D82" s="64"/>
      <c r="E82" s="141" t="s">
        <v>65</v>
      </c>
      <c r="F82" s="141"/>
      <c r="G82" s="65"/>
      <c r="H82" s="65"/>
      <c r="I82" s="65"/>
      <c r="J82" s="65"/>
      <c r="K82" s="126"/>
      <c r="L82" s="126"/>
      <c r="M82" s="126"/>
      <c r="N82" s="141"/>
      <c r="O82" s="141"/>
      <c r="P82" s="141"/>
      <c r="Q82" s="141"/>
      <c r="R82" s="65"/>
    </row>
    <row r="83" spans="1:18" x14ac:dyDescent="0.3">
      <c r="A83" s="149"/>
      <c r="B83" s="166"/>
      <c r="C83" s="96" t="s">
        <v>417</v>
      </c>
      <c r="D83" s="64"/>
      <c r="E83" s="141"/>
      <c r="F83" s="141"/>
      <c r="G83" s="65"/>
      <c r="H83" s="65"/>
      <c r="I83" s="65"/>
      <c r="J83" s="65"/>
      <c r="K83" s="126"/>
      <c r="L83" s="141"/>
      <c r="M83" s="126"/>
      <c r="N83" s="141"/>
      <c r="O83" s="141"/>
      <c r="P83" s="141"/>
      <c r="Q83" s="141"/>
      <c r="R83" s="65"/>
    </row>
    <row r="84" spans="1:18" x14ac:dyDescent="0.3">
      <c r="A84" s="149"/>
      <c r="B84" s="177"/>
      <c r="C84" s="96" t="s">
        <v>418</v>
      </c>
      <c r="D84" s="206"/>
      <c r="E84" s="141"/>
      <c r="F84" s="141"/>
      <c r="G84" s="65"/>
      <c r="H84" s="65"/>
      <c r="I84" s="65"/>
      <c r="J84" s="65"/>
      <c r="K84" s="126"/>
      <c r="L84" s="126"/>
      <c r="M84" s="126"/>
      <c r="N84" s="141"/>
      <c r="O84" s="141"/>
      <c r="P84" s="141"/>
      <c r="Q84" s="141"/>
      <c r="R84" s="65"/>
    </row>
    <row r="85" spans="1:18" x14ac:dyDescent="0.3">
      <c r="A85" s="149"/>
      <c r="B85" s="177"/>
      <c r="C85" s="96" t="s">
        <v>419</v>
      </c>
      <c r="D85" s="64"/>
      <c r="E85" s="141"/>
      <c r="F85" s="141"/>
      <c r="G85" s="65"/>
      <c r="H85" s="65"/>
      <c r="I85" s="65"/>
      <c r="J85" s="65"/>
      <c r="K85" s="126"/>
      <c r="L85" s="126"/>
      <c r="M85" s="126"/>
      <c r="N85" s="141"/>
      <c r="O85" s="141"/>
      <c r="P85" s="141"/>
      <c r="Q85" s="141"/>
      <c r="R85" s="65"/>
    </row>
    <row r="86" spans="1:18" x14ac:dyDescent="0.3">
      <c r="A86" s="149"/>
      <c r="B86" s="177"/>
      <c r="C86" s="96" t="s">
        <v>488</v>
      </c>
      <c r="D86" s="64"/>
      <c r="E86" s="141"/>
      <c r="F86" s="141"/>
      <c r="G86" s="65"/>
      <c r="H86" s="65"/>
      <c r="I86" s="65"/>
      <c r="J86" s="65"/>
      <c r="K86" s="126"/>
      <c r="L86" s="126"/>
      <c r="M86" s="126"/>
      <c r="N86" s="141"/>
      <c r="O86" s="141"/>
      <c r="P86" s="141"/>
      <c r="Q86" s="141"/>
      <c r="R86" s="65"/>
    </row>
    <row r="87" spans="1:18" x14ac:dyDescent="0.3">
      <c r="A87" s="149"/>
      <c r="B87" s="177"/>
      <c r="C87" s="96" t="s">
        <v>420</v>
      </c>
      <c r="D87" s="64"/>
      <c r="E87" s="141"/>
      <c r="F87" s="141"/>
      <c r="G87" s="65"/>
      <c r="H87" s="65"/>
      <c r="I87" s="65"/>
      <c r="J87" s="65"/>
      <c r="K87" s="126"/>
      <c r="L87" s="126"/>
      <c r="M87" s="126"/>
      <c r="N87" s="141"/>
      <c r="O87" s="141"/>
      <c r="P87" s="141"/>
      <c r="Q87" s="141"/>
      <c r="R87" s="65"/>
    </row>
    <row r="88" spans="1:18" x14ac:dyDescent="0.3">
      <c r="A88" s="149"/>
      <c r="B88" s="177"/>
      <c r="C88" s="96" t="s">
        <v>489</v>
      </c>
      <c r="D88" s="64"/>
      <c r="E88" s="141"/>
      <c r="F88" s="141"/>
      <c r="G88" s="65"/>
      <c r="H88" s="65"/>
      <c r="I88" s="65"/>
      <c r="J88" s="65"/>
      <c r="K88" s="126"/>
      <c r="L88" s="126"/>
      <c r="M88" s="126"/>
      <c r="N88" s="141"/>
      <c r="O88" s="141"/>
      <c r="P88" s="141"/>
      <c r="Q88" s="141"/>
      <c r="R88" s="65"/>
    </row>
    <row r="89" spans="1:18" x14ac:dyDescent="0.3">
      <c r="A89" s="149"/>
      <c r="B89" s="177"/>
      <c r="C89" s="205" t="s">
        <v>490</v>
      </c>
      <c r="D89" s="64"/>
      <c r="E89" s="141"/>
      <c r="F89" s="141"/>
      <c r="G89" s="65"/>
      <c r="H89" s="65"/>
      <c r="I89" s="65"/>
      <c r="J89" s="65"/>
      <c r="K89" s="126"/>
      <c r="L89" s="126"/>
      <c r="M89" s="126"/>
      <c r="N89" s="141"/>
      <c r="O89" s="141"/>
      <c r="P89" s="141"/>
      <c r="Q89" s="141"/>
      <c r="R89" s="65"/>
    </row>
    <row r="90" spans="1:18" x14ac:dyDescent="0.3">
      <c r="A90" s="149"/>
      <c r="B90" s="177"/>
      <c r="C90" s="96" t="s">
        <v>421</v>
      </c>
      <c r="D90" s="64"/>
      <c r="E90" s="141"/>
      <c r="F90" s="141"/>
      <c r="G90" s="65"/>
      <c r="H90" s="65"/>
      <c r="I90" s="65"/>
      <c r="J90" s="65"/>
      <c r="K90" s="126"/>
      <c r="L90" s="126"/>
      <c r="M90" s="126"/>
      <c r="N90" s="141"/>
      <c r="O90" s="141"/>
      <c r="P90" s="141"/>
      <c r="Q90" s="141"/>
      <c r="R90" s="65"/>
    </row>
    <row r="91" spans="1:18" x14ac:dyDescent="0.3">
      <c r="A91" s="149"/>
      <c r="B91" s="177"/>
      <c r="C91" s="96" t="s">
        <v>422</v>
      </c>
      <c r="D91" s="64"/>
      <c r="E91" s="141"/>
      <c r="F91" s="141"/>
      <c r="G91" s="65"/>
      <c r="H91" s="65"/>
      <c r="I91" s="65"/>
      <c r="J91" s="65"/>
      <c r="K91" s="126"/>
      <c r="L91" s="126"/>
      <c r="M91" s="126"/>
      <c r="N91" s="141"/>
      <c r="O91" s="141"/>
      <c r="P91" s="141"/>
      <c r="Q91" s="141"/>
      <c r="R91" s="65"/>
    </row>
    <row r="92" spans="1:18" x14ac:dyDescent="0.3">
      <c r="A92" s="149"/>
      <c r="B92" s="177"/>
      <c r="C92" s="96" t="s">
        <v>437</v>
      </c>
      <c r="D92" s="64"/>
      <c r="E92" s="141"/>
      <c r="F92" s="141"/>
      <c r="G92" s="65"/>
      <c r="H92" s="65"/>
      <c r="I92" s="65"/>
      <c r="J92" s="65"/>
      <c r="K92" s="126"/>
      <c r="L92" s="126"/>
      <c r="M92" s="126"/>
      <c r="N92" s="141"/>
      <c r="O92" s="141"/>
      <c r="P92" s="141"/>
      <c r="Q92" s="141"/>
      <c r="R92" s="65"/>
    </row>
    <row r="93" spans="1:18" x14ac:dyDescent="0.3">
      <c r="A93" s="185"/>
      <c r="B93" s="185"/>
      <c r="C93" s="180" t="s">
        <v>521</v>
      </c>
      <c r="D93" s="180"/>
      <c r="E93" s="180"/>
      <c r="F93" s="180"/>
      <c r="G93" s="180"/>
      <c r="H93" s="180"/>
      <c r="I93" s="180"/>
      <c r="J93" s="185"/>
      <c r="K93" s="185"/>
      <c r="L93" s="185"/>
      <c r="M93" s="185"/>
      <c r="N93" s="185"/>
      <c r="O93" s="185"/>
      <c r="P93" s="185"/>
      <c r="Q93" s="185"/>
      <c r="R93" s="185"/>
    </row>
    <row r="94" spans="1:18" x14ac:dyDescent="0.3">
      <c r="A94" s="185"/>
      <c r="B94" s="185"/>
      <c r="C94" s="180" t="s">
        <v>424</v>
      </c>
      <c r="D94" s="180"/>
      <c r="E94" s="180"/>
      <c r="F94" s="180"/>
      <c r="G94" s="180"/>
      <c r="H94" s="180"/>
      <c r="I94" s="180"/>
      <c r="J94" s="185"/>
      <c r="K94" s="185"/>
      <c r="L94" s="185"/>
      <c r="M94" s="185"/>
      <c r="N94" s="185"/>
      <c r="O94" s="185"/>
      <c r="P94" s="185"/>
      <c r="Q94" s="185"/>
      <c r="R94" s="185"/>
    </row>
    <row r="95" spans="1:18" x14ac:dyDescent="0.3">
      <c r="A95" s="185"/>
      <c r="B95" s="185"/>
      <c r="C95" s="180" t="s">
        <v>423</v>
      </c>
      <c r="D95" s="180"/>
      <c r="E95" s="180"/>
      <c r="F95" s="180"/>
      <c r="G95" s="180"/>
      <c r="H95" s="180"/>
      <c r="I95" s="180"/>
      <c r="J95" s="185"/>
      <c r="K95" s="185"/>
      <c r="L95" s="185"/>
      <c r="M95" s="185"/>
      <c r="N95" s="185"/>
      <c r="O95" s="185"/>
      <c r="P95" s="185"/>
      <c r="Q95" s="185"/>
      <c r="R95" s="185"/>
    </row>
    <row r="96" spans="1:18" x14ac:dyDescent="0.3">
      <c r="A96" s="185"/>
      <c r="B96" s="185"/>
      <c r="C96" s="180" t="s">
        <v>438</v>
      </c>
      <c r="D96" s="180"/>
      <c r="E96" s="180"/>
      <c r="F96" s="180"/>
      <c r="G96" s="180"/>
      <c r="H96" s="180"/>
      <c r="I96" s="180"/>
      <c r="J96" s="185"/>
      <c r="K96" s="185"/>
      <c r="L96" s="185"/>
      <c r="M96" s="185"/>
      <c r="N96" s="185"/>
      <c r="O96" s="185"/>
      <c r="P96" s="185"/>
      <c r="Q96" s="185"/>
      <c r="R96" s="185"/>
    </row>
    <row r="97" spans="1:18" x14ac:dyDescent="0.3">
      <c r="A97" s="185"/>
      <c r="B97" s="185"/>
      <c r="C97" s="180" t="s">
        <v>425</v>
      </c>
      <c r="D97" s="180"/>
      <c r="E97" s="180"/>
      <c r="F97" s="180"/>
      <c r="G97" s="180"/>
      <c r="H97" s="180"/>
      <c r="I97" s="180"/>
      <c r="J97" s="185"/>
      <c r="K97" s="185"/>
      <c r="L97" s="185"/>
      <c r="M97" s="185"/>
      <c r="N97" s="185"/>
      <c r="O97" s="185"/>
      <c r="P97" s="185"/>
      <c r="Q97" s="185"/>
      <c r="R97" s="188"/>
    </row>
    <row r="98" spans="1:18" x14ac:dyDescent="0.3">
      <c r="A98" s="185"/>
      <c r="B98" s="185"/>
      <c r="C98" s="279" t="s">
        <v>426</v>
      </c>
      <c r="D98" s="180"/>
      <c r="E98" s="180"/>
      <c r="F98" s="180"/>
      <c r="G98" s="180"/>
      <c r="H98" s="180"/>
      <c r="I98" s="180"/>
      <c r="J98" s="185"/>
      <c r="K98" s="185"/>
      <c r="L98" s="185"/>
      <c r="M98" s="185"/>
      <c r="N98" s="185"/>
      <c r="O98" s="185"/>
      <c r="P98" s="185"/>
      <c r="Q98" s="185"/>
      <c r="R98" s="185"/>
    </row>
    <row r="99" spans="1:18" x14ac:dyDescent="0.3">
      <c r="A99" s="189"/>
      <c r="B99" s="189"/>
      <c r="C99" s="207" t="s">
        <v>427</v>
      </c>
      <c r="D99" s="207"/>
      <c r="E99" s="207"/>
      <c r="F99" s="207"/>
      <c r="G99" s="207"/>
      <c r="H99" s="207"/>
      <c r="I99" s="207"/>
      <c r="J99" s="189"/>
      <c r="K99" s="189"/>
      <c r="L99" s="189"/>
      <c r="M99" s="189"/>
      <c r="N99" s="189"/>
      <c r="O99" s="189"/>
      <c r="P99" s="189"/>
      <c r="Q99" s="189"/>
      <c r="R99" s="189"/>
    </row>
    <row r="100" spans="1:18" ht="21" x14ac:dyDescent="0.3">
      <c r="A100" s="220"/>
      <c r="B100" s="220"/>
      <c r="C100" s="221"/>
      <c r="D100" s="221"/>
      <c r="E100" s="221"/>
      <c r="F100" s="221"/>
      <c r="G100" s="221"/>
      <c r="H100" s="221"/>
      <c r="I100" s="221"/>
      <c r="J100" s="220"/>
      <c r="K100" s="220"/>
      <c r="L100" s="220"/>
      <c r="M100" s="220"/>
      <c r="N100" s="220"/>
      <c r="O100" s="220"/>
      <c r="P100" s="220"/>
      <c r="Q100" s="220"/>
      <c r="R100" s="226">
        <v>23</v>
      </c>
    </row>
    <row r="101" spans="1:18" x14ac:dyDescent="0.3">
      <c r="A101" s="187"/>
      <c r="B101" s="187"/>
      <c r="C101" s="215"/>
      <c r="D101" s="215"/>
      <c r="E101" s="215"/>
      <c r="F101" s="215"/>
      <c r="G101" s="215"/>
      <c r="H101" s="215"/>
      <c r="I101" s="215"/>
      <c r="J101" s="187"/>
      <c r="K101" s="187"/>
      <c r="L101" s="187"/>
      <c r="M101" s="187"/>
      <c r="N101" s="187"/>
      <c r="O101" s="187"/>
      <c r="P101" s="187"/>
      <c r="Q101" s="187"/>
      <c r="R101" s="187"/>
    </row>
    <row r="102" spans="1:18" x14ac:dyDescent="0.3">
      <c r="A102" s="216"/>
      <c r="B102" s="216"/>
      <c r="C102" s="217"/>
      <c r="D102" s="217"/>
      <c r="E102" s="217"/>
      <c r="F102" s="217"/>
      <c r="G102" s="217"/>
      <c r="H102" s="217"/>
      <c r="I102" s="217"/>
      <c r="J102" s="216"/>
      <c r="K102" s="216"/>
      <c r="L102" s="216"/>
      <c r="M102" s="216"/>
      <c r="N102" s="216"/>
      <c r="O102" s="216"/>
      <c r="P102" s="216"/>
      <c r="Q102" s="216"/>
      <c r="R102" s="216"/>
    </row>
    <row r="103" spans="1:18" x14ac:dyDescent="0.3">
      <c r="A103" s="302" t="s">
        <v>38</v>
      </c>
      <c r="B103" s="302" t="s">
        <v>39</v>
      </c>
      <c r="C103" s="259" t="s">
        <v>40</v>
      </c>
      <c r="D103" s="260" t="s">
        <v>11</v>
      </c>
      <c r="E103" s="302" t="s">
        <v>61</v>
      </c>
      <c r="F103" s="259" t="s">
        <v>42</v>
      </c>
      <c r="G103" s="301" t="s">
        <v>43</v>
      </c>
      <c r="H103" s="301"/>
      <c r="I103" s="301"/>
      <c r="J103" s="301" t="s">
        <v>331</v>
      </c>
      <c r="K103" s="301"/>
      <c r="L103" s="301"/>
      <c r="M103" s="301"/>
      <c r="N103" s="301"/>
      <c r="O103" s="301"/>
      <c r="P103" s="301"/>
      <c r="Q103" s="301"/>
      <c r="R103" s="301"/>
    </row>
    <row r="104" spans="1:18" ht="26.25" x14ac:dyDescent="0.3">
      <c r="A104" s="302"/>
      <c r="B104" s="302"/>
      <c r="C104" s="184" t="s">
        <v>39</v>
      </c>
      <c r="D104" s="179" t="s">
        <v>44</v>
      </c>
      <c r="E104" s="302"/>
      <c r="F104" s="184" t="s">
        <v>45</v>
      </c>
      <c r="G104" s="261" t="s">
        <v>46</v>
      </c>
      <c r="H104" s="261" t="s">
        <v>47</v>
      </c>
      <c r="I104" s="261" t="s">
        <v>48</v>
      </c>
      <c r="J104" s="261" t="s">
        <v>49</v>
      </c>
      <c r="K104" s="261" t="s">
        <v>50</v>
      </c>
      <c r="L104" s="261" t="s">
        <v>51</v>
      </c>
      <c r="M104" s="261" t="s">
        <v>52</v>
      </c>
      <c r="N104" s="261" t="s">
        <v>53</v>
      </c>
      <c r="O104" s="261" t="s">
        <v>54</v>
      </c>
      <c r="P104" s="261" t="s">
        <v>55</v>
      </c>
      <c r="Q104" s="261" t="s">
        <v>56</v>
      </c>
      <c r="R104" s="261" t="s">
        <v>57</v>
      </c>
    </row>
    <row r="105" spans="1:18" x14ac:dyDescent="0.3">
      <c r="A105" s="185"/>
      <c r="B105" s="185"/>
      <c r="C105" s="180"/>
      <c r="D105" s="180"/>
      <c r="E105" s="180"/>
      <c r="F105" s="180"/>
      <c r="G105" s="180"/>
      <c r="H105" s="180"/>
      <c r="I105" s="180"/>
      <c r="J105" s="185"/>
      <c r="K105" s="185"/>
      <c r="L105" s="185"/>
      <c r="M105" s="185"/>
      <c r="N105" s="185"/>
      <c r="O105" s="185"/>
      <c r="P105" s="185"/>
      <c r="Q105" s="185"/>
      <c r="R105" s="185"/>
    </row>
    <row r="106" spans="1:18" x14ac:dyDescent="0.3">
      <c r="A106" s="185"/>
      <c r="B106" s="185"/>
      <c r="C106" s="180" t="s">
        <v>428</v>
      </c>
      <c r="D106" s="180"/>
      <c r="E106" s="180"/>
      <c r="F106" s="180"/>
      <c r="G106" s="180"/>
      <c r="H106" s="180"/>
      <c r="I106" s="180"/>
      <c r="J106" s="185"/>
      <c r="K106" s="185"/>
      <c r="L106" s="185"/>
      <c r="M106" s="185"/>
      <c r="N106" s="185"/>
      <c r="O106" s="185"/>
      <c r="P106" s="185"/>
      <c r="Q106" s="185"/>
      <c r="R106" s="185"/>
    </row>
    <row r="107" spans="1:18" x14ac:dyDescent="0.3">
      <c r="A107" s="185"/>
      <c r="B107" s="185"/>
      <c r="C107" s="210" t="s">
        <v>429</v>
      </c>
      <c r="D107" s="180"/>
      <c r="E107" s="180"/>
      <c r="F107" s="180"/>
      <c r="G107" s="180"/>
      <c r="H107" s="180"/>
      <c r="I107" s="180"/>
      <c r="J107" s="185"/>
      <c r="K107" s="185"/>
      <c r="L107" s="185"/>
      <c r="M107" s="185"/>
      <c r="N107" s="185"/>
      <c r="O107" s="185"/>
      <c r="P107" s="185"/>
      <c r="Q107" s="185"/>
      <c r="R107" s="185"/>
    </row>
    <row r="108" spans="1:18" x14ac:dyDescent="0.3">
      <c r="A108" s="185"/>
      <c r="B108" s="185"/>
      <c r="C108" s="210" t="s">
        <v>430</v>
      </c>
      <c r="D108" s="180"/>
      <c r="E108" s="180"/>
      <c r="F108" s="180"/>
      <c r="G108" s="180"/>
      <c r="H108" s="180"/>
      <c r="I108" s="180"/>
      <c r="J108" s="185"/>
      <c r="K108" s="185"/>
      <c r="L108" s="185"/>
      <c r="M108" s="185"/>
      <c r="N108" s="185"/>
      <c r="O108" s="185"/>
      <c r="P108" s="185"/>
      <c r="Q108" s="185"/>
      <c r="R108" s="185"/>
    </row>
    <row r="109" spans="1:18" x14ac:dyDescent="0.3">
      <c r="A109" s="185"/>
      <c r="B109" s="185"/>
      <c r="C109" s="210" t="s">
        <v>439</v>
      </c>
      <c r="D109" s="180"/>
      <c r="E109" s="180"/>
      <c r="F109" s="180"/>
      <c r="G109" s="180"/>
      <c r="H109" s="180"/>
      <c r="I109" s="180"/>
      <c r="J109" s="185"/>
      <c r="K109" s="185"/>
      <c r="L109" s="185"/>
      <c r="M109" s="185"/>
      <c r="N109" s="185"/>
      <c r="O109" s="185"/>
      <c r="P109" s="185"/>
      <c r="Q109" s="185"/>
      <c r="R109" s="185"/>
    </row>
    <row r="110" spans="1:18" x14ac:dyDescent="0.3">
      <c r="A110" s="185"/>
      <c r="B110" s="185"/>
      <c r="C110" s="210" t="s">
        <v>412</v>
      </c>
      <c r="D110" s="180"/>
      <c r="E110" s="180"/>
      <c r="F110" s="180"/>
      <c r="G110" s="180"/>
      <c r="H110" s="180"/>
      <c r="I110" s="180"/>
      <c r="J110" s="185"/>
      <c r="K110" s="185"/>
      <c r="L110" s="185"/>
      <c r="M110" s="185"/>
      <c r="N110" s="185"/>
      <c r="O110" s="185"/>
      <c r="P110" s="185"/>
      <c r="Q110" s="185"/>
      <c r="R110" s="185"/>
    </row>
    <row r="111" spans="1:18" x14ac:dyDescent="0.3">
      <c r="A111" s="185"/>
      <c r="B111" s="185"/>
      <c r="C111" s="210" t="s">
        <v>413</v>
      </c>
      <c r="D111" s="180"/>
      <c r="E111" s="180"/>
      <c r="F111" s="180"/>
      <c r="G111" s="180"/>
      <c r="H111" s="180"/>
      <c r="I111" s="180"/>
      <c r="J111" s="185"/>
      <c r="K111" s="185"/>
      <c r="L111" s="185"/>
      <c r="M111" s="185"/>
      <c r="N111" s="185"/>
      <c r="O111" s="185"/>
      <c r="P111" s="185"/>
      <c r="Q111" s="185"/>
      <c r="R111" s="185"/>
    </row>
    <row r="112" spans="1:18" x14ac:dyDescent="0.3">
      <c r="A112" s="189"/>
      <c r="B112" s="189"/>
      <c r="C112" s="253" t="s">
        <v>414</v>
      </c>
      <c r="D112" s="207"/>
      <c r="E112" s="207"/>
      <c r="F112" s="207"/>
      <c r="G112" s="207"/>
      <c r="H112" s="207"/>
      <c r="I112" s="207"/>
      <c r="J112" s="189"/>
      <c r="K112" s="189"/>
      <c r="L112" s="189"/>
      <c r="M112" s="189"/>
      <c r="N112" s="189"/>
      <c r="O112" s="189"/>
      <c r="P112" s="189"/>
      <c r="Q112" s="189"/>
      <c r="R112" s="185"/>
    </row>
    <row r="113" spans="1:18" x14ac:dyDescent="0.3">
      <c r="A113" s="191">
        <v>3</v>
      </c>
      <c r="B113" s="185" t="s">
        <v>431</v>
      </c>
      <c r="C113" s="210" t="s">
        <v>432</v>
      </c>
      <c r="D113" s="252">
        <v>5000</v>
      </c>
      <c r="E113" s="212" t="s">
        <v>159</v>
      </c>
      <c r="F113" s="212" t="s">
        <v>373</v>
      </c>
      <c r="G113" s="180"/>
      <c r="H113" s="180"/>
      <c r="I113" s="180"/>
      <c r="J113" s="185"/>
      <c r="K113" s="185"/>
      <c r="L113" s="185"/>
      <c r="M113" s="185"/>
      <c r="N113" s="185"/>
      <c r="O113" s="185"/>
      <c r="P113" s="185"/>
      <c r="Q113" s="185"/>
      <c r="R113" s="190"/>
    </row>
    <row r="114" spans="1:18" x14ac:dyDescent="0.3">
      <c r="A114" s="185"/>
      <c r="B114" s="185"/>
      <c r="C114" s="180" t="s">
        <v>417</v>
      </c>
      <c r="D114" s="180"/>
      <c r="E114" s="212" t="s">
        <v>65</v>
      </c>
      <c r="F114" s="180"/>
      <c r="G114" s="180"/>
      <c r="H114" s="180"/>
      <c r="I114" s="180"/>
      <c r="J114" s="185"/>
      <c r="K114" s="185"/>
      <c r="L114" s="185"/>
      <c r="M114" s="185"/>
      <c r="N114" s="185"/>
      <c r="O114" s="185"/>
      <c r="P114" s="185"/>
      <c r="Q114" s="185"/>
      <c r="R114" s="185"/>
    </row>
    <row r="115" spans="1:18" x14ac:dyDescent="0.3">
      <c r="A115" s="185"/>
      <c r="B115" s="185"/>
      <c r="C115" s="180" t="s">
        <v>418</v>
      </c>
      <c r="D115" s="180"/>
      <c r="E115" s="180"/>
      <c r="F115" s="180"/>
      <c r="G115" s="180"/>
      <c r="H115" s="180"/>
      <c r="I115" s="180"/>
      <c r="J115" s="185"/>
      <c r="K115" s="185"/>
      <c r="L115" s="185"/>
      <c r="M115" s="185"/>
      <c r="N115" s="185"/>
      <c r="O115" s="185"/>
      <c r="P115" s="185"/>
      <c r="Q115" s="185"/>
      <c r="R115" s="185"/>
    </row>
    <row r="116" spans="1:18" x14ac:dyDescent="0.3">
      <c r="A116" s="185"/>
      <c r="B116" s="185"/>
      <c r="C116" s="180" t="s">
        <v>433</v>
      </c>
      <c r="D116" s="180"/>
      <c r="E116" s="180"/>
      <c r="F116" s="180"/>
      <c r="G116" s="180"/>
      <c r="H116" s="180"/>
      <c r="I116" s="180"/>
      <c r="J116" s="185"/>
      <c r="K116" s="185"/>
      <c r="L116" s="185"/>
      <c r="M116" s="185"/>
      <c r="N116" s="185"/>
      <c r="O116" s="185"/>
      <c r="P116" s="185"/>
      <c r="Q116" s="185"/>
      <c r="R116" s="185"/>
    </row>
    <row r="117" spans="1:18" x14ac:dyDescent="0.3">
      <c r="A117" s="185"/>
      <c r="B117" s="185"/>
      <c r="C117" s="180" t="s">
        <v>434</v>
      </c>
      <c r="D117" s="180"/>
      <c r="E117" s="180"/>
      <c r="F117" s="180"/>
      <c r="G117" s="180"/>
      <c r="H117" s="180"/>
      <c r="I117" s="180"/>
      <c r="J117" s="185"/>
      <c r="K117" s="185"/>
      <c r="L117" s="185"/>
      <c r="M117" s="185"/>
      <c r="N117" s="185"/>
      <c r="O117" s="185"/>
      <c r="P117" s="185"/>
      <c r="Q117" s="185"/>
      <c r="R117" s="185"/>
    </row>
    <row r="118" spans="1:18" x14ac:dyDescent="0.3">
      <c r="A118" s="185"/>
      <c r="B118" s="185"/>
      <c r="C118" s="180" t="s">
        <v>435</v>
      </c>
      <c r="D118" s="180"/>
      <c r="E118" s="180"/>
      <c r="F118" s="180"/>
      <c r="G118" s="180"/>
      <c r="H118" s="180"/>
      <c r="I118" s="180"/>
      <c r="J118" s="185"/>
      <c r="K118" s="185"/>
      <c r="L118" s="185"/>
      <c r="M118" s="185"/>
      <c r="N118" s="185"/>
      <c r="O118" s="185"/>
      <c r="P118" s="185"/>
      <c r="Q118" s="185"/>
      <c r="R118" s="185"/>
    </row>
    <row r="119" spans="1:18" x14ac:dyDescent="0.3">
      <c r="A119" s="185"/>
      <c r="B119" s="185"/>
      <c r="C119" s="180" t="s">
        <v>436</v>
      </c>
      <c r="D119" s="180"/>
      <c r="E119" s="180"/>
      <c r="F119" s="180"/>
      <c r="G119" s="180"/>
      <c r="H119" s="180"/>
      <c r="I119" s="180"/>
      <c r="J119" s="185"/>
      <c r="K119" s="185"/>
      <c r="L119" s="185"/>
      <c r="M119" s="185"/>
      <c r="N119" s="185"/>
      <c r="O119" s="185"/>
      <c r="P119" s="185"/>
      <c r="Q119" s="185"/>
      <c r="R119" s="185"/>
    </row>
    <row r="120" spans="1:18" x14ac:dyDescent="0.3">
      <c r="A120" s="185"/>
      <c r="B120" s="185"/>
      <c r="C120" s="180" t="s">
        <v>412</v>
      </c>
      <c r="D120" s="180"/>
      <c r="E120" s="180"/>
      <c r="F120" s="180"/>
      <c r="G120" s="180"/>
      <c r="H120" s="180"/>
      <c r="I120" s="180"/>
      <c r="J120" s="185"/>
      <c r="K120" s="185"/>
      <c r="L120" s="185"/>
      <c r="M120" s="185"/>
      <c r="N120" s="185"/>
      <c r="O120" s="185"/>
      <c r="P120" s="185"/>
      <c r="Q120" s="185"/>
      <c r="R120" s="185"/>
    </row>
    <row r="121" spans="1:18" x14ac:dyDescent="0.3">
      <c r="A121" s="185"/>
      <c r="B121" s="185"/>
      <c r="C121" s="180" t="s">
        <v>413</v>
      </c>
      <c r="D121" s="180"/>
      <c r="E121" s="180"/>
      <c r="F121" s="180"/>
      <c r="G121" s="180"/>
      <c r="H121" s="180"/>
      <c r="I121" s="180"/>
      <c r="J121" s="185"/>
      <c r="K121" s="185"/>
      <c r="L121" s="185"/>
      <c r="M121" s="185"/>
      <c r="N121" s="185"/>
      <c r="O121" s="185"/>
      <c r="P121" s="185"/>
      <c r="Q121" s="185"/>
      <c r="R121" s="185"/>
    </row>
    <row r="122" spans="1:18" x14ac:dyDescent="0.3">
      <c r="A122" s="185"/>
      <c r="B122" s="185"/>
      <c r="C122" s="180" t="s">
        <v>414</v>
      </c>
      <c r="D122" s="180"/>
      <c r="E122" s="180"/>
      <c r="F122" s="180"/>
      <c r="G122" s="180"/>
      <c r="H122" s="180"/>
      <c r="I122" s="180"/>
      <c r="J122" s="185"/>
      <c r="K122" s="185"/>
      <c r="L122" s="185"/>
      <c r="M122" s="185"/>
      <c r="N122" s="185"/>
      <c r="O122" s="185"/>
      <c r="P122" s="185"/>
      <c r="Q122" s="185"/>
      <c r="R122" s="185"/>
    </row>
    <row r="123" spans="1:18" x14ac:dyDescent="0.3">
      <c r="A123" s="189"/>
      <c r="B123" s="189"/>
      <c r="C123" s="207"/>
      <c r="D123" s="207"/>
      <c r="E123" s="207"/>
      <c r="F123" s="207"/>
      <c r="G123" s="207"/>
      <c r="H123" s="207"/>
      <c r="I123" s="207"/>
      <c r="J123" s="189"/>
      <c r="K123" s="189"/>
      <c r="L123" s="189"/>
      <c r="M123" s="189"/>
      <c r="N123" s="189"/>
      <c r="O123" s="189"/>
      <c r="P123" s="189"/>
      <c r="Q123" s="189"/>
      <c r="R123" s="189"/>
    </row>
    <row r="124" spans="1:18" x14ac:dyDescent="0.3">
      <c r="A124" s="256" t="s">
        <v>15</v>
      </c>
      <c r="B124" s="257" t="s">
        <v>508</v>
      </c>
      <c r="C124" s="255"/>
      <c r="D124" s="262">
        <f>D10+D81+D113</f>
        <v>66800</v>
      </c>
      <c r="E124" s="255"/>
      <c r="F124" s="255"/>
      <c r="G124" s="255"/>
      <c r="H124" s="255"/>
      <c r="I124" s="255"/>
      <c r="J124" s="254"/>
      <c r="K124" s="254"/>
      <c r="L124" s="254"/>
      <c r="M124" s="254"/>
      <c r="N124" s="254"/>
      <c r="O124" s="254"/>
      <c r="P124" s="254"/>
      <c r="Q124" s="254"/>
      <c r="R124" s="254"/>
    </row>
    <row r="125" spans="1:18" ht="21" x14ac:dyDescent="0.3">
      <c r="C125" s="208"/>
      <c r="D125" s="208"/>
      <c r="E125" s="208"/>
      <c r="F125" s="208"/>
      <c r="G125" s="208"/>
      <c r="H125" s="208"/>
      <c r="I125" s="208"/>
      <c r="R125" s="224">
        <v>24</v>
      </c>
    </row>
    <row r="126" spans="1:18" x14ac:dyDescent="0.3">
      <c r="C126" s="208"/>
      <c r="D126" s="208"/>
      <c r="E126" s="208"/>
      <c r="F126" s="208"/>
      <c r="G126" s="208"/>
      <c r="H126" s="208"/>
      <c r="I126" s="208"/>
    </row>
    <row r="127" spans="1:18" x14ac:dyDescent="0.3">
      <c r="A127" s="258" t="s">
        <v>440</v>
      </c>
      <c r="B127" s="258"/>
      <c r="C127" s="208"/>
      <c r="D127" s="208"/>
      <c r="E127" s="208"/>
      <c r="F127" s="208"/>
      <c r="G127" s="208"/>
      <c r="H127" s="208"/>
      <c r="I127" s="208"/>
    </row>
    <row r="128" spans="1:18" x14ac:dyDescent="0.3">
      <c r="A128" s="302" t="s">
        <v>38</v>
      </c>
      <c r="B128" s="302" t="s">
        <v>39</v>
      </c>
      <c r="C128" s="259" t="s">
        <v>40</v>
      </c>
      <c r="D128" s="260" t="s">
        <v>11</v>
      </c>
      <c r="E128" s="302" t="s">
        <v>61</v>
      </c>
      <c r="F128" s="259" t="s">
        <v>42</v>
      </c>
      <c r="G128" s="301" t="s">
        <v>43</v>
      </c>
      <c r="H128" s="301"/>
      <c r="I128" s="301"/>
      <c r="J128" s="301" t="s">
        <v>331</v>
      </c>
      <c r="K128" s="301"/>
      <c r="L128" s="301"/>
      <c r="M128" s="301"/>
      <c r="N128" s="301"/>
      <c r="O128" s="301"/>
      <c r="P128" s="301"/>
      <c r="Q128" s="301"/>
      <c r="R128" s="301"/>
    </row>
    <row r="129" spans="1:18" ht="26.25" x14ac:dyDescent="0.3">
      <c r="A129" s="302"/>
      <c r="B129" s="302"/>
      <c r="C129" s="184" t="s">
        <v>39</v>
      </c>
      <c r="D129" s="179" t="s">
        <v>44</v>
      </c>
      <c r="E129" s="302"/>
      <c r="F129" s="184" t="s">
        <v>45</v>
      </c>
      <c r="G129" s="261" t="s">
        <v>46</v>
      </c>
      <c r="H129" s="261" t="s">
        <v>47</v>
      </c>
      <c r="I129" s="261" t="s">
        <v>48</v>
      </c>
      <c r="J129" s="261" t="s">
        <v>49</v>
      </c>
      <c r="K129" s="261" t="s">
        <v>50</v>
      </c>
      <c r="L129" s="261" t="s">
        <v>51</v>
      </c>
      <c r="M129" s="261" t="s">
        <v>52</v>
      </c>
      <c r="N129" s="261" t="s">
        <v>53</v>
      </c>
      <c r="O129" s="261" t="s">
        <v>54</v>
      </c>
      <c r="P129" s="261" t="s">
        <v>55</v>
      </c>
      <c r="Q129" s="261" t="s">
        <v>56</v>
      </c>
      <c r="R129" s="261" t="s">
        <v>57</v>
      </c>
    </row>
    <row r="130" spans="1:18" x14ac:dyDescent="0.3">
      <c r="A130" s="203">
        <v>1</v>
      </c>
      <c r="B130" s="213" t="s">
        <v>442</v>
      </c>
      <c r="C130" s="213" t="s">
        <v>441</v>
      </c>
      <c r="D130" s="222">
        <v>2000000</v>
      </c>
      <c r="E130" s="203" t="s">
        <v>159</v>
      </c>
      <c r="F130" s="203" t="s">
        <v>14</v>
      </c>
      <c r="G130" s="203"/>
      <c r="H130" s="203"/>
      <c r="I130" s="203"/>
      <c r="J130" s="172"/>
      <c r="K130" s="172"/>
      <c r="L130" s="172"/>
      <c r="M130" s="172"/>
      <c r="N130" s="172"/>
      <c r="O130" s="172"/>
      <c r="P130" s="172"/>
      <c r="Q130" s="172"/>
      <c r="R130" s="203"/>
    </row>
    <row r="131" spans="1:18" x14ac:dyDescent="0.3">
      <c r="A131" s="141"/>
      <c r="B131" s="63" t="s">
        <v>443</v>
      </c>
      <c r="C131" s="96" t="s">
        <v>444</v>
      </c>
      <c r="D131" s="64"/>
      <c r="E131" s="141" t="s">
        <v>65</v>
      </c>
      <c r="F131" s="141"/>
      <c r="G131" s="65"/>
      <c r="H131" s="65"/>
      <c r="I131" s="65"/>
      <c r="J131" s="65"/>
      <c r="K131" s="126"/>
      <c r="L131" s="126"/>
      <c r="M131" s="126"/>
      <c r="N131" s="141"/>
      <c r="O131" s="141"/>
      <c r="P131" s="141"/>
      <c r="Q131" s="141"/>
      <c r="R131" s="65"/>
    </row>
    <row r="132" spans="1:18" x14ac:dyDescent="0.3">
      <c r="A132" s="149"/>
      <c r="B132" s="166"/>
      <c r="C132" s="96" t="s">
        <v>445</v>
      </c>
      <c r="D132" s="64"/>
      <c r="E132" s="141"/>
      <c r="F132" s="141"/>
      <c r="G132" s="65"/>
      <c r="H132" s="65"/>
      <c r="I132" s="65"/>
      <c r="J132" s="65"/>
      <c r="K132" s="126"/>
      <c r="L132" s="141"/>
      <c r="M132" s="126"/>
      <c r="N132" s="141"/>
      <c r="O132" s="141"/>
      <c r="P132" s="141"/>
      <c r="Q132" s="141"/>
      <c r="R132" s="65"/>
    </row>
    <row r="133" spans="1:18" x14ac:dyDescent="0.3">
      <c r="A133" s="185"/>
      <c r="B133" s="185"/>
      <c r="C133" s="180" t="s">
        <v>446</v>
      </c>
      <c r="D133" s="180"/>
      <c r="E133" s="180"/>
      <c r="F133" s="180"/>
      <c r="G133" s="180"/>
      <c r="H133" s="180"/>
      <c r="I133" s="180"/>
      <c r="J133" s="185"/>
      <c r="K133" s="185"/>
      <c r="L133" s="185"/>
      <c r="M133" s="185"/>
      <c r="N133" s="185"/>
      <c r="O133" s="185"/>
      <c r="P133" s="185"/>
      <c r="Q133" s="185"/>
      <c r="R133" s="185"/>
    </row>
    <row r="134" spans="1:18" x14ac:dyDescent="0.3">
      <c r="A134" s="185"/>
      <c r="B134" s="185"/>
      <c r="C134" s="180" t="s">
        <v>447</v>
      </c>
      <c r="D134" s="180"/>
      <c r="E134" s="180"/>
      <c r="F134" s="180"/>
      <c r="G134" s="180"/>
      <c r="H134" s="180"/>
      <c r="I134" s="180"/>
      <c r="J134" s="185"/>
      <c r="K134" s="185"/>
      <c r="L134" s="185"/>
      <c r="M134" s="185"/>
      <c r="N134" s="185"/>
      <c r="O134" s="185"/>
      <c r="P134" s="185"/>
      <c r="Q134" s="185"/>
      <c r="R134" s="185"/>
    </row>
    <row r="135" spans="1:18" x14ac:dyDescent="0.3">
      <c r="A135" s="185"/>
      <c r="B135" s="185"/>
      <c r="C135" s="180" t="s">
        <v>448</v>
      </c>
      <c r="D135" s="180"/>
      <c r="E135" s="180"/>
      <c r="F135" s="180"/>
      <c r="G135" s="180"/>
      <c r="H135" s="180"/>
      <c r="I135" s="180"/>
      <c r="J135" s="185"/>
      <c r="K135" s="185"/>
      <c r="L135" s="185"/>
      <c r="M135" s="185"/>
      <c r="N135" s="185"/>
      <c r="O135" s="185"/>
      <c r="P135" s="185"/>
      <c r="Q135" s="185"/>
      <c r="R135" s="185"/>
    </row>
    <row r="136" spans="1:18" x14ac:dyDescent="0.3">
      <c r="A136" s="185"/>
      <c r="B136" s="185"/>
      <c r="C136" s="180" t="s">
        <v>449</v>
      </c>
      <c r="D136" s="180"/>
      <c r="E136" s="180"/>
      <c r="F136" s="180"/>
      <c r="G136" s="180"/>
      <c r="H136" s="180"/>
      <c r="I136" s="180"/>
      <c r="J136" s="185"/>
      <c r="K136" s="185"/>
      <c r="L136" s="185"/>
      <c r="M136" s="185"/>
      <c r="N136" s="185"/>
      <c r="O136" s="185"/>
      <c r="P136" s="185"/>
      <c r="Q136" s="185"/>
      <c r="R136" s="185"/>
    </row>
    <row r="137" spans="1:18" x14ac:dyDescent="0.3">
      <c r="A137" s="192">
        <v>2</v>
      </c>
      <c r="B137" s="190" t="s">
        <v>372</v>
      </c>
      <c r="C137" s="211" t="s">
        <v>450</v>
      </c>
      <c r="D137" s="223">
        <v>17000</v>
      </c>
      <c r="E137" s="214" t="s">
        <v>159</v>
      </c>
      <c r="F137" s="214" t="s">
        <v>14</v>
      </c>
      <c r="G137" s="211"/>
      <c r="H137" s="211"/>
      <c r="I137" s="211"/>
      <c r="J137" s="190"/>
      <c r="K137" s="190"/>
      <c r="L137" s="190"/>
      <c r="M137" s="190"/>
      <c r="N137" s="190"/>
      <c r="O137" s="190"/>
      <c r="P137" s="190"/>
      <c r="Q137" s="190"/>
      <c r="R137" s="190"/>
    </row>
    <row r="138" spans="1:18" x14ac:dyDescent="0.3">
      <c r="A138" s="185"/>
      <c r="B138" s="185"/>
      <c r="C138" s="180" t="s">
        <v>451</v>
      </c>
      <c r="D138" s="212"/>
      <c r="E138" s="212" t="s">
        <v>65</v>
      </c>
      <c r="F138" s="212"/>
      <c r="G138" s="180"/>
      <c r="H138" s="180"/>
      <c r="I138" s="180"/>
      <c r="J138" s="185"/>
      <c r="K138" s="185"/>
      <c r="L138" s="185"/>
      <c r="M138" s="185"/>
      <c r="N138" s="185"/>
      <c r="O138" s="185"/>
      <c r="P138" s="185"/>
      <c r="Q138" s="185"/>
      <c r="R138" s="185"/>
    </row>
    <row r="139" spans="1:18" x14ac:dyDescent="0.3">
      <c r="A139" s="185"/>
      <c r="B139" s="185"/>
      <c r="C139" s="180" t="s">
        <v>418</v>
      </c>
      <c r="D139" s="180"/>
      <c r="E139" s="180"/>
      <c r="F139" s="180"/>
      <c r="G139" s="180"/>
      <c r="H139" s="180"/>
      <c r="I139" s="180"/>
      <c r="J139" s="185"/>
      <c r="K139" s="185"/>
      <c r="L139" s="185"/>
      <c r="M139" s="185"/>
      <c r="N139" s="185"/>
      <c r="O139" s="185"/>
      <c r="P139" s="185"/>
      <c r="Q139" s="185"/>
      <c r="R139" s="185"/>
    </row>
    <row r="140" spans="1:18" x14ac:dyDescent="0.3">
      <c r="A140" s="185"/>
      <c r="B140" s="185"/>
      <c r="C140" s="180" t="s">
        <v>378</v>
      </c>
      <c r="D140" s="180"/>
      <c r="E140" s="180"/>
      <c r="F140" s="180"/>
      <c r="G140" s="180"/>
      <c r="H140" s="180"/>
      <c r="I140" s="180"/>
      <c r="J140" s="185"/>
      <c r="K140" s="185"/>
      <c r="L140" s="185"/>
      <c r="M140" s="185"/>
      <c r="N140" s="185"/>
      <c r="O140" s="185"/>
      <c r="P140" s="185"/>
      <c r="Q140" s="185"/>
      <c r="R140" s="185"/>
    </row>
    <row r="141" spans="1:18" x14ac:dyDescent="0.3">
      <c r="A141" s="185"/>
      <c r="B141" s="185"/>
      <c r="C141" s="180" t="s">
        <v>452</v>
      </c>
      <c r="D141" s="180"/>
      <c r="E141" s="180"/>
      <c r="F141" s="180"/>
      <c r="G141" s="180"/>
      <c r="H141" s="180"/>
      <c r="I141" s="180"/>
      <c r="J141" s="185"/>
      <c r="K141" s="185"/>
      <c r="L141" s="185"/>
      <c r="M141" s="185"/>
      <c r="N141" s="185"/>
      <c r="O141" s="185"/>
      <c r="P141" s="185"/>
      <c r="Q141" s="185"/>
      <c r="R141" s="185"/>
    </row>
    <row r="142" spans="1:18" x14ac:dyDescent="0.3">
      <c r="A142" s="185"/>
      <c r="B142" s="185"/>
      <c r="C142" s="180" t="s">
        <v>453</v>
      </c>
      <c r="D142" s="180"/>
      <c r="E142" s="180"/>
      <c r="F142" s="180"/>
      <c r="G142" s="180"/>
      <c r="H142" s="180"/>
      <c r="I142" s="180"/>
      <c r="J142" s="185"/>
      <c r="K142" s="185"/>
      <c r="L142" s="185"/>
      <c r="M142" s="185"/>
      <c r="N142" s="185"/>
      <c r="O142" s="185"/>
      <c r="P142" s="185"/>
      <c r="Q142" s="185"/>
      <c r="R142" s="185"/>
    </row>
    <row r="143" spans="1:18" x14ac:dyDescent="0.3">
      <c r="A143" s="185"/>
      <c r="B143" s="185"/>
      <c r="C143" s="180" t="s">
        <v>454</v>
      </c>
      <c r="D143" s="180"/>
      <c r="E143" s="180"/>
      <c r="F143" s="180"/>
      <c r="G143" s="180"/>
      <c r="H143" s="180"/>
      <c r="I143" s="180"/>
      <c r="J143" s="185"/>
      <c r="K143" s="185"/>
      <c r="L143" s="185"/>
      <c r="M143" s="185"/>
      <c r="N143" s="185"/>
      <c r="O143" s="185"/>
      <c r="P143" s="185"/>
      <c r="Q143" s="185"/>
      <c r="R143" s="185"/>
    </row>
    <row r="144" spans="1:18" x14ac:dyDescent="0.3">
      <c r="A144" s="185"/>
      <c r="B144" s="185"/>
      <c r="C144" s="180" t="s">
        <v>455</v>
      </c>
      <c r="D144" s="180"/>
      <c r="E144" s="180"/>
      <c r="F144" s="180"/>
      <c r="G144" s="180"/>
      <c r="H144" s="180"/>
      <c r="I144" s="180"/>
      <c r="J144" s="185"/>
      <c r="K144" s="185"/>
      <c r="L144" s="185"/>
      <c r="M144" s="185"/>
      <c r="N144" s="185"/>
      <c r="O144" s="185"/>
      <c r="P144" s="185"/>
      <c r="Q144" s="185"/>
      <c r="R144" s="185"/>
    </row>
    <row r="145" spans="1:18" x14ac:dyDescent="0.3">
      <c r="A145" s="185"/>
      <c r="B145" s="185"/>
      <c r="C145" s="180" t="s">
        <v>456</v>
      </c>
      <c r="D145" s="180"/>
      <c r="E145" s="180"/>
      <c r="F145" s="180"/>
      <c r="G145" s="180"/>
      <c r="H145" s="180"/>
      <c r="I145" s="180"/>
      <c r="J145" s="185"/>
      <c r="K145" s="185"/>
      <c r="L145" s="185"/>
      <c r="M145" s="185"/>
      <c r="N145" s="185"/>
      <c r="O145" s="185"/>
      <c r="P145" s="185"/>
      <c r="Q145" s="185"/>
      <c r="R145" s="185"/>
    </row>
    <row r="146" spans="1:18" x14ac:dyDescent="0.3">
      <c r="A146" s="185"/>
      <c r="B146" s="185"/>
      <c r="C146" s="180" t="s">
        <v>457</v>
      </c>
      <c r="D146" s="180"/>
      <c r="E146" s="180"/>
      <c r="F146" s="180"/>
      <c r="G146" s="180"/>
      <c r="H146" s="180"/>
      <c r="I146" s="180"/>
      <c r="J146" s="185"/>
      <c r="K146" s="185"/>
      <c r="L146" s="185"/>
      <c r="M146" s="185"/>
      <c r="N146" s="185"/>
      <c r="O146" s="185"/>
      <c r="P146" s="185"/>
      <c r="Q146" s="185"/>
      <c r="R146" s="185"/>
    </row>
    <row r="147" spans="1:18" x14ac:dyDescent="0.3">
      <c r="A147" s="185"/>
      <c r="B147" s="185"/>
      <c r="C147" s="180" t="s">
        <v>491</v>
      </c>
      <c r="D147" s="180"/>
      <c r="E147" s="180"/>
      <c r="F147" s="180"/>
      <c r="G147" s="180"/>
      <c r="H147" s="180"/>
      <c r="I147" s="180"/>
      <c r="J147" s="185"/>
      <c r="K147" s="185"/>
      <c r="L147" s="185"/>
      <c r="M147" s="185"/>
      <c r="N147" s="185"/>
      <c r="O147" s="185"/>
      <c r="P147" s="185"/>
      <c r="Q147" s="185"/>
      <c r="R147" s="185"/>
    </row>
    <row r="148" spans="1:18" x14ac:dyDescent="0.3">
      <c r="A148" s="185"/>
      <c r="B148" s="185"/>
      <c r="C148" s="180" t="s">
        <v>492</v>
      </c>
      <c r="D148" s="180"/>
      <c r="E148" s="180"/>
      <c r="F148" s="180"/>
      <c r="G148" s="180"/>
      <c r="H148" s="180"/>
      <c r="I148" s="180"/>
      <c r="J148" s="185"/>
      <c r="K148" s="185"/>
      <c r="L148" s="185"/>
      <c r="M148" s="185"/>
      <c r="N148" s="185"/>
      <c r="O148" s="185"/>
      <c r="P148" s="185"/>
      <c r="Q148" s="185"/>
      <c r="R148" s="185"/>
    </row>
    <row r="149" spans="1:18" x14ac:dyDescent="0.3">
      <c r="A149" s="189"/>
      <c r="B149" s="189"/>
      <c r="C149" s="207"/>
      <c r="D149" s="207"/>
      <c r="E149" s="207"/>
      <c r="F149" s="207"/>
      <c r="G149" s="207"/>
      <c r="H149" s="207"/>
      <c r="I149" s="207"/>
      <c r="J149" s="189"/>
      <c r="K149" s="189"/>
      <c r="L149" s="189"/>
      <c r="M149" s="189"/>
      <c r="N149" s="189"/>
      <c r="O149" s="189"/>
      <c r="P149" s="189"/>
      <c r="Q149" s="189"/>
      <c r="R149" s="189"/>
    </row>
    <row r="150" spans="1:18" ht="21" x14ac:dyDescent="0.3">
      <c r="A150" s="220"/>
      <c r="B150" s="220"/>
      <c r="C150" s="221"/>
      <c r="D150" s="221"/>
      <c r="E150" s="221"/>
      <c r="F150" s="221"/>
      <c r="G150" s="221"/>
      <c r="H150" s="221"/>
      <c r="I150" s="221"/>
      <c r="J150" s="220"/>
      <c r="K150" s="220"/>
      <c r="L150" s="220"/>
      <c r="M150" s="220"/>
      <c r="N150" s="220"/>
      <c r="O150" s="220"/>
      <c r="P150" s="220"/>
      <c r="Q150" s="220"/>
      <c r="R150" s="226">
        <v>25</v>
      </c>
    </row>
    <row r="151" spans="1:18" x14ac:dyDescent="0.3">
      <c r="A151" s="187"/>
      <c r="B151" s="187"/>
      <c r="C151" s="215"/>
      <c r="D151" s="215"/>
      <c r="E151" s="215"/>
      <c r="F151" s="215"/>
      <c r="G151" s="215"/>
      <c r="H151" s="215"/>
      <c r="I151" s="215"/>
      <c r="J151" s="187"/>
      <c r="K151" s="187"/>
      <c r="L151" s="187"/>
      <c r="M151" s="187"/>
      <c r="N151" s="187"/>
      <c r="O151" s="187"/>
      <c r="P151" s="187"/>
      <c r="Q151" s="187"/>
      <c r="R151" s="187"/>
    </row>
    <row r="152" spans="1:18" x14ac:dyDescent="0.3">
      <c r="A152" s="187"/>
      <c r="B152" s="187"/>
      <c r="C152" s="215"/>
      <c r="D152" s="215"/>
      <c r="E152" s="215"/>
      <c r="F152" s="215"/>
      <c r="G152" s="215"/>
      <c r="H152" s="215"/>
      <c r="I152" s="215"/>
      <c r="J152" s="187"/>
      <c r="K152" s="187"/>
      <c r="L152" s="187"/>
      <c r="M152" s="187"/>
      <c r="N152" s="187"/>
      <c r="O152" s="187"/>
      <c r="P152" s="187"/>
      <c r="Q152" s="187"/>
      <c r="R152" s="187"/>
    </row>
    <row r="153" spans="1:18" x14ac:dyDescent="0.3">
      <c r="A153" s="187"/>
      <c r="B153" s="187"/>
      <c r="C153" s="215"/>
      <c r="D153" s="215"/>
      <c r="E153" s="215"/>
      <c r="F153" s="215"/>
      <c r="G153" s="215"/>
      <c r="H153" s="215"/>
      <c r="I153" s="215"/>
      <c r="J153" s="187"/>
      <c r="K153" s="187"/>
      <c r="L153" s="187"/>
      <c r="M153" s="187"/>
      <c r="N153" s="187"/>
      <c r="O153" s="187"/>
      <c r="P153" s="187"/>
      <c r="Q153" s="187"/>
      <c r="R153" s="187"/>
    </row>
    <row r="154" spans="1:18" x14ac:dyDescent="0.3">
      <c r="A154" s="302" t="s">
        <v>38</v>
      </c>
      <c r="B154" s="302" t="s">
        <v>39</v>
      </c>
      <c r="C154" s="259" t="s">
        <v>40</v>
      </c>
      <c r="D154" s="260" t="s">
        <v>11</v>
      </c>
      <c r="E154" s="302" t="s">
        <v>61</v>
      </c>
      <c r="F154" s="259" t="s">
        <v>42</v>
      </c>
      <c r="G154" s="301" t="s">
        <v>43</v>
      </c>
      <c r="H154" s="301"/>
      <c r="I154" s="301"/>
      <c r="J154" s="301" t="s">
        <v>331</v>
      </c>
      <c r="K154" s="301"/>
      <c r="L154" s="301"/>
      <c r="M154" s="301"/>
      <c r="N154" s="301"/>
      <c r="O154" s="301"/>
      <c r="P154" s="301"/>
      <c r="Q154" s="301"/>
      <c r="R154" s="301"/>
    </row>
    <row r="155" spans="1:18" ht="26.25" x14ac:dyDescent="0.3">
      <c r="A155" s="302"/>
      <c r="B155" s="302"/>
      <c r="C155" s="184" t="s">
        <v>39</v>
      </c>
      <c r="D155" s="179" t="s">
        <v>44</v>
      </c>
      <c r="E155" s="302"/>
      <c r="F155" s="184" t="s">
        <v>45</v>
      </c>
      <c r="G155" s="261" t="s">
        <v>46</v>
      </c>
      <c r="H155" s="261" t="s">
        <v>47</v>
      </c>
      <c r="I155" s="261" t="s">
        <v>48</v>
      </c>
      <c r="J155" s="261" t="s">
        <v>49</v>
      </c>
      <c r="K155" s="261" t="s">
        <v>50</v>
      </c>
      <c r="L155" s="261" t="s">
        <v>51</v>
      </c>
      <c r="M155" s="261" t="s">
        <v>52</v>
      </c>
      <c r="N155" s="261" t="s">
        <v>53</v>
      </c>
      <c r="O155" s="261" t="s">
        <v>54</v>
      </c>
      <c r="P155" s="261" t="s">
        <v>55</v>
      </c>
      <c r="Q155" s="261" t="s">
        <v>56</v>
      </c>
      <c r="R155" s="261" t="s">
        <v>57</v>
      </c>
    </row>
    <row r="156" spans="1:18" x14ac:dyDescent="0.3">
      <c r="A156" s="185"/>
      <c r="B156" s="185"/>
      <c r="C156" s="180" t="s">
        <v>493</v>
      </c>
      <c r="D156" s="180"/>
      <c r="E156" s="180"/>
      <c r="F156" s="180"/>
      <c r="G156" s="180"/>
      <c r="H156" s="180"/>
      <c r="I156" s="180"/>
      <c r="J156" s="185"/>
      <c r="K156" s="185"/>
      <c r="L156" s="185"/>
      <c r="M156" s="185"/>
      <c r="N156" s="185"/>
      <c r="O156" s="185"/>
      <c r="P156" s="185"/>
      <c r="Q156" s="185"/>
      <c r="R156" s="185"/>
    </row>
    <row r="157" spans="1:18" x14ac:dyDescent="0.3">
      <c r="A157" s="185"/>
      <c r="B157" s="185"/>
      <c r="C157" s="180" t="s">
        <v>494</v>
      </c>
      <c r="D157" s="180"/>
      <c r="E157" s="180"/>
      <c r="F157" s="180"/>
      <c r="G157" s="180"/>
      <c r="H157" s="180"/>
      <c r="I157" s="180"/>
      <c r="J157" s="185"/>
      <c r="K157" s="185"/>
      <c r="L157" s="185"/>
      <c r="M157" s="185"/>
      <c r="N157" s="185"/>
      <c r="O157" s="185"/>
      <c r="P157" s="185"/>
      <c r="Q157" s="185"/>
      <c r="R157" s="185"/>
    </row>
    <row r="158" spans="1:18" x14ac:dyDescent="0.3">
      <c r="A158" s="185"/>
      <c r="B158" s="185"/>
      <c r="C158" s="180" t="s">
        <v>458</v>
      </c>
      <c r="D158" s="180"/>
      <c r="E158" s="180"/>
      <c r="F158" s="180"/>
      <c r="G158" s="180"/>
      <c r="H158" s="180"/>
      <c r="I158" s="180"/>
      <c r="J158" s="185"/>
      <c r="K158" s="185"/>
      <c r="L158" s="185"/>
      <c r="M158" s="185"/>
      <c r="N158" s="185"/>
      <c r="O158" s="185"/>
      <c r="P158" s="185"/>
      <c r="Q158" s="185"/>
      <c r="R158" s="185"/>
    </row>
    <row r="159" spans="1:18" x14ac:dyDescent="0.3">
      <c r="A159" s="185"/>
      <c r="B159" s="185"/>
      <c r="C159" s="180" t="s">
        <v>495</v>
      </c>
      <c r="D159" s="180"/>
      <c r="E159" s="180"/>
      <c r="F159" s="180"/>
      <c r="G159" s="180"/>
      <c r="H159" s="180"/>
      <c r="I159" s="180"/>
      <c r="J159" s="185"/>
      <c r="K159" s="185"/>
      <c r="L159" s="185"/>
      <c r="M159" s="185"/>
      <c r="N159" s="185"/>
      <c r="O159" s="185"/>
      <c r="P159" s="185"/>
      <c r="Q159" s="185"/>
      <c r="R159" s="185"/>
    </row>
    <row r="160" spans="1:18" x14ac:dyDescent="0.3">
      <c r="A160" s="185"/>
      <c r="B160" s="185"/>
      <c r="C160" s="180" t="s">
        <v>459</v>
      </c>
      <c r="D160" s="180"/>
      <c r="E160" s="180"/>
      <c r="F160" s="180"/>
      <c r="G160" s="180"/>
      <c r="H160" s="180"/>
      <c r="I160" s="180"/>
      <c r="J160" s="185"/>
      <c r="K160" s="185"/>
      <c r="L160" s="185"/>
      <c r="M160" s="185"/>
      <c r="N160" s="185"/>
      <c r="O160" s="185"/>
      <c r="P160" s="185"/>
      <c r="Q160" s="185"/>
      <c r="R160" s="185"/>
    </row>
    <row r="161" spans="1:18" x14ac:dyDescent="0.3">
      <c r="A161" s="185"/>
      <c r="B161" s="185"/>
      <c r="C161" s="180" t="s">
        <v>460</v>
      </c>
      <c r="D161" s="180"/>
      <c r="E161" s="180"/>
      <c r="F161" s="180"/>
      <c r="G161" s="180"/>
      <c r="H161" s="180"/>
      <c r="I161" s="180"/>
      <c r="J161" s="185"/>
      <c r="K161" s="185"/>
      <c r="L161" s="185"/>
      <c r="M161" s="185"/>
      <c r="N161" s="185"/>
      <c r="O161" s="185"/>
      <c r="P161" s="185"/>
      <c r="Q161" s="185"/>
      <c r="R161" s="185"/>
    </row>
    <row r="162" spans="1:18" x14ac:dyDescent="0.3">
      <c r="A162" s="185"/>
      <c r="B162" s="185"/>
      <c r="C162" s="180" t="s">
        <v>461</v>
      </c>
      <c r="D162" s="180"/>
      <c r="E162" s="180"/>
      <c r="F162" s="180"/>
      <c r="G162" s="180"/>
      <c r="H162" s="180"/>
      <c r="I162" s="180"/>
      <c r="J162" s="185"/>
      <c r="K162" s="185"/>
      <c r="L162" s="185"/>
      <c r="M162" s="185"/>
      <c r="N162" s="185"/>
      <c r="O162" s="185"/>
      <c r="P162" s="185"/>
      <c r="Q162" s="185"/>
      <c r="R162" s="185"/>
    </row>
    <row r="163" spans="1:18" x14ac:dyDescent="0.3">
      <c r="A163" s="185"/>
      <c r="B163" s="185"/>
      <c r="C163" s="279" t="s">
        <v>496</v>
      </c>
      <c r="D163" s="180"/>
      <c r="E163" s="180"/>
      <c r="F163" s="180"/>
      <c r="G163" s="180"/>
      <c r="H163" s="180"/>
      <c r="I163" s="180"/>
      <c r="J163" s="185"/>
      <c r="K163" s="185"/>
      <c r="L163" s="185"/>
      <c r="M163" s="185"/>
      <c r="N163" s="185"/>
      <c r="O163" s="185"/>
      <c r="P163" s="185"/>
      <c r="Q163" s="185"/>
      <c r="R163" s="185"/>
    </row>
    <row r="164" spans="1:18" x14ac:dyDescent="0.3">
      <c r="A164" s="185"/>
      <c r="B164" s="185"/>
      <c r="C164" s="180" t="s">
        <v>462</v>
      </c>
      <c r="D164" s="180"/>
      <c r="E164" s="180"/>
      <c r="F164" s="180"/>
      <c r="G164" s="180"/>
      <c r="H164" s="180"/>
      <c r="I164" s="180"/>
      <c r="J164" s="185"/>
      <c r="K164" s="185"/>
      <c r="L164" s="185"/>
      <c r="M164" s="185"/>
      <c r="N164" s="185"/>
      <c r="O164" s="185"/>
      <c r="P164" s="185"/>
      <c r="Q164" s="185"/>
      <c r="R164" s="185"/>
    </row>
    <row r="165" spans="1:18" x14ac:dyDescent="0.3">
      <c r="A165" s="185"/>
      <c r="B165" s="185"/>
      <c r="C165" s="180" t="s">
        <v>425</v>
      </c>
      <c r="D165" s="180"/>
      <c r="E165" s="180"/>
      <c r="F165" s="180"/>
      <c r="G165" s="180"/>
      <c r="H165" s="180"/>
      <c r="I165" s="180"/>
      <c r="J165" s="185"/>
      <c r="K165" s="185"/>
      <c r="L165" s="185"/>
      <c r="M165" s="185"/>
      <c r="N165" s="185"/>
      <c r="O165" s="185"/>
      <c r="P165" s="185"/>
      <c r="Q165" s="185"/>
      <c r="R165" s="185"/>
    </row>
    <row r="166" spans="1:18" x14ac:dyDescent="0.3">
      <c r="A166" s="185"/>
      <c r="B166" s="185"/>
      <c r="C166" s="180" t="s">
        <v>424</v>
      </c>
      <c r="D166" s="180"/>
      <c r="E166" s="180"/>
      <c r="F166" s="180"/>
      <c r="G166" s="180"/>
      <c r="H166" s="180"/>
      <c r="I166" s="180"/>
      <c r="J166" s="185"/>
      <c r="K166" s="185"/>
      <c r="L166" s="185"/>
      <c r="M166" s="185"/>
      <c r="N166" s="185"/>
      <c r="O166" s="185"/>
      <c r="P166" s="185"/>
      <c r="Q166" s="185"/>
      <c r="R166" s="185"/>
    </row>
    <row r="167" spans="1:18" x14ac:dyDescent="0.3">
      <c r="A167" s="185"/>
      <c r="B167" s="185"/>
      <c r="C167" s="180" t="s">
        <v>437</v>
      </c>
      <c r="D167" s="180"/>
      <c r="E167" s="180"/>
      <c r="F167" s="180"/>
      <c r="G167" s="180"/>
      <c r="H167" s="180"/>
      <c r="I167" s="180"/>
      <c r="J167" s="185"/>
      <c r="K167" s="185"/>
      <c r="L167" s="185"/>
      <c r="M167" s="185"/>
      <c r="N167" s="185"/>
      <c r="O167" s="185"/>
      <c r="P167" s="185"/>
      <c r="Q167" s="185"/>
      <c r="R167" s="185"/>
    </row>
    <row r="168" spans="1:18" x14ac:dyDescent="0.3">
      <c r="A168" s="185"/>
      <c r="B168" s="185"/>
      <c r="C168" s="180" t="s">
        <v>411</v>
      </c>
      <c r="D168" s="180"/>
      <c r="E168" s="180"/>
      <c r="F168" s="180"/>
      <c r="G168" s="180"/>
      <c r="H168" s="180"/>
      <c r="I168" s="180"/>
      <c r="J168" s="185"/>
      <c r="K168" s="185"/>
      <c r="L168" s="185"/>
      <c r="M168" s="185"/>
      <c r="N168" s="185"/>
      <c r="O168" s="185"/>
      <c r="P168" s="185"/>
      <c r="Q168" s="185"/>
      <c r="R168" s="185"/>
    </row>
    <row r="169" spans="1:18" x14ac:dyDescent="0.3">
      <c r="A169" s="185"/>
      <c r="B169" s="185"/>
      <c r="C169" s="180" t="s">
        <v>463</v>
      </c>
      <c r="D169" s="180"/>
      <c r="E169" s="180"/>
      <c r="F169" s="180"/>
      <c r="G169" s="180"/>
      <c r="H169" s="180"/>
      <c r="I169" s="180"/>
      <c r="J169" s="185"/>
      <c r="K169" s="185"/>
      <c r="L169" s="185"/>
      <c r="M169" s="185"/>
      <c r="N169" s="185"/>
      <c r="O169" s="185"/>
      <c r="P169" s="185"/>
      <c r="Q169" s="185"/>
      <c r="R169" s="185"/>
    </row>
    <row r="170" spans="1:18" x14ac:dyDescent="0.3">
      <c r="A170" s="185"/>
      <c r="B170" s="185"/>
      <c r="C170" s="180" t="s">
        <v>464</v>
      </c>
      <c r="D170" s="180"/>
      <c r="E170" s="180"/>
      <c r="F170" s="180"/>
      <c r="G170" s="180"/>
      <c r="H170" s="180"/>
      <c r="I170" s="180"/>
      <c r="J170" s="185"/>
      <c r="K170" s="185"/>
      <c r="L170" s="185"/>
      <c r="M170" s="185"/>
      <c r="N170" s="185"/>
      <c r="O170" s="185"/>
      <c r="P170" s="185"/>
      <c r="Q170" s="185"/>
      <c r="R170" s="185"/>
    </row>
    <row r="171" spans="1:18" x14ac:dyDescent="0.3">
      <c r="A171" s="185"/>
      <c r="B171" s="185"/>
      <c r="C171" s="180" t="s">
        <v>465</v>
      </c>
      <c r="D171" s="180"/>
      <c r="E171" s="180"/>
      <c r="F171" s="180"/>
      <c r="G171" s="180"/>
      <c r="H171" s="180"/>
      <c r="I171" s="180"/>
      <c r="J171" s="185"/>
      <c r="K171" s="185"/>
      <c r="L171" s="185"/>
      <c r="M171" s="185"/>
      <c r="N171" s="185"/>
      <c r="O171" s="185"/>
      <c r="P171" s="185"/>
      <c r="Q171" s="185"/>
      <c r="R171" s="185"/>
    </row>
    <row r="172" spans="1:18" x14ac:dyDescent="0.3">
      <c r="A172" s="185"/>
      <c r="B172" s="185"/>
      <c r="C172" s="180" t="s">
        <v>412</v>
      </c>
      <c r="D172" s="180"/>
      <c r="E172" s="180"/>
      <c r="F172" s="180"/>
      <c r="G172" s="180"/>
      <c r="H172" s="180"/>
      <c r="I172" s="180"/>
      <c r="J172" s="185"/>
      <c r="K172" s="185"/>
      <c r="L172" s="185"/>
      <c r="M172" s="185"/>
      <c r="N172" s="185"/>
      <c r="O172" s="185"/>
      <c r="P172" s="185"/>
      <c r="Q172" s="185"/>
      <c r="R172" s="185"/>
    </row>
    <row r="173" spans="1:18" x14ac:dyDescent="0.3">
      <c r="A173" s="185"/>
      <c r="B173" s="185"/>
      <c r="C173" s="180" t="s">
        <v>413</v>
      </c>
      <c r="D173" s="180"/>
      <c r="E173" s="180"/>
      <c r="F173" s="180"/>
      <c r="G173" s="180"/>
      <c r="H173" s="180"/>
      <c r="I173" s="180"/>
      <c r="J173" s="185"/>
      <c r="K173" s="185"/>
      <c r="L173" s="185"/>
      <c r="M173" s="185"/>
      <c r="N173" s="185"/>
      <c r="O173" s="185"/>
      <c r="P173" s="185"/>
      <c r="Q173" s="185"/>
      <c r="R173" s="185"/>
    </row>
    <row r="174" spans="1:18" x14ac:dyDescent="0.3">
      <c r="A174" s="189"/>
      <c r="B174" s="189"/>
      <c r="C174" s="207" t="s">
        <v>414</v>
      </c>
      <c r="D174" s="207"/>
      <c r="E174" s="207"/>
      <c r="F174" s="207"/>
      <c r="G174" s="207"/>
      <c r="H174" s="207"/>
      <c r="I174" s="207"/>
      <c r="J174" s="189"/>
      <c r="K174" s="189"/>
      <c r="L174" s="189"/>
      <c r="M174" s="189"/>
      <c r="N174" s="189"/>
      <c r="O174" s="189"/>
      <c r="P174" s="189"/>
      <c r="Q174" s="189"/>
      <c r="R174" s="189"/>
    </row>
    <row r="175" spans="1:18" ht="21" x14ac:dyDescent="0.3">
      <c r="A175" s="187"/>
      <c r="B175" s="187"/>
      <c r="C175" s="215"/>
      <c r="D175" s="215"/>
      <c r="E175" s="215"/>
      <c r="F175" s="215"/>
      <c r="G175" s="215"/>
      <c r="H175" s="215"/>
      <c r="I175" s="215"/>
      <c r="J175" s="187"/>
      <c r="K175" s="187"/>
      <c r="L175" s="187"/>
      <c r="M175" s="187"/>
      <c r="N175" s="187"/>
      <c r="O175" s="187"/>
      <c r="P175" s="187"/>
      <c r="Q175" s="187"/>
      <c r="R175" s="225">
        <v>26</v>
      </c>
    </row>
    <row r="176" spans="1:18" x14ac:dyDescent="0.3">
      <c r="A176" s="187"/>
      <c r="B176" s="187"/>
      <c r="C176" s="215"/>
      <c r="D176" s="215"/>
      <c r="E176" s="215"/>
      <c r="F176" s="215"/>
      <c r="G176" s="215"/>
      <c r="H176" s="215"/>
      <c r="I176" s="215"/>
      <c r="J176" s="187"/>
      <c r="K176" s="187"/>
      <c r="L176" s="187"/>
      <c r="M176" s="187"/>
      <c r="N176" s="187"/>
      <c r="O176" s="187"/>
      <c r="P176" s="187"/>
      <c r="Q176" s="187"/>
      <c r="R176" s="187"/>
    </row>
    <row r="177" spans="1:18" x14ac:dyDescent="0.3">
      <c r="A177" s="187"/>
      <c r="B177" s="187"/>
      <c r="C177" s="215"/>
      <c r="D177" s="215"/>
      <c r="E177" s="215"/>
      <c r="F177" s="215"/>
      <c r="G177" s="215"/>
      <c r="H177" s="215"/>
      <c r="I177" s="215"/>
      <c r="J177" s="187"/>
      <c r="K177" s="187"/>
      <c r="L177" s="187"/>
      <c r="M177" s="187"/>
      <c r="N177" s="187"/>
      <c r="O177" s="187"/>
      <c r="P177" s="187"/>
      <c r="Q177" s="187"/>
      <c r="R177" s="187"/>
    </row>
    <row r="178" spans="1:18" x14ac:dyDescent="0.3">
      <c r="A178" s="187"/>
      <c r="B178" s="187"/>
      <c r="C178" s="215"/>
      <c r="D178" s="215"/>
      <c r="E178" s="215"/>
      <c r="F178" s="215"/>
      <c r="G178" s="215"/>
      <c r="H178" s="215"/>
      <c r="I178" s="215"/>
      <c r="J178" s="187"/>
      <c r="K178" s="187"/>
      <c r="L178" s="187"/>
      <c r="M178" s="187"/>
      <c r="N178" s="187"/>
      <c r="O178" s="187"/>
      <c r="P178" s="187"/>
      <c r="Q178" s="187"/>
      <c r="R178" s="187"/>
    </row>
    <row r="179" spans="1:18" x14ac:dyDescent="0.3">
      <c r="A179" s="302" t="s">
        <v>38</v>
      </c>
      <c r="B179" s="302" t="s">
        <v>39</v>
      </c>
      <c r="C179" s="259" t="s">
        <v>40</v>
      </c>
      <c r="D179" s="260" t="s">
        <v>11</v>
      </c>
      <c r="E179" s="302" t="s">
        <v>61</v>
      </c>
      <c r="F179" s="259" t="s">
        <v>42</v>
      </c>
      <c r="G179" s="301" t="s">
        <v>43</v>
      </c>
      <c r="H179" s="301"/>
      <c r="I179" s="301"/>
      <c r="J179" s="301" t="s">
        <v>331</v>
      </c>
      <c r="K179" s="301"/>
      <c r="L179" s="301"/>
      <c r="M179" s="301"/>
      <c r="N179" s="301"/>
      <c r="O179" s="301"/>
      <c r="P179" s="301"/>
      <c r="Q179" s="301"/>
      <c r="R179" s="301"/>
    </row>
    <row r="180" spans="1:18" ht="26.25" x14ac:dyDescent="0.3">
      <c r="A180" s="302"/>
      <c r="B180" s="302"/>
      <c r="C180" s="184" t="s">
        <v>39</v>
      </c>
      <c r="D180" s="179" t="s">
        <v>44</v>
      </c>
      <c r="E180" s="302"/>
      <c r="F180" s="184" t="s">
        <v>45</v>
      </c>
      <c r="G180" s="261" t="s">
        <v>46</v>
      </c>
      <c r="H180" s="261" t="s">
        <v>47</v>
      </c>
      <c r="I180" s="261" t="s">
        <v>48</v>
      </c>
      <c r="J180" s="261" t="s">
        <v>49</v>
      </c>
      <c r="K180" s="261" t="s">
        <v>50</v>
      </c>
      <c r="L180" s="261" t="s">
        <v>51</v>
      </c>
      <c r="M180" s="261" t="s">
        <v>52</v>
      </c>
      <c r="N180" s="261" t="s">
        <v>53</v>
      </c>
      <c r="O180" s="261" t="s">
        <v>54</v>
      </c>
      <c r="P180" s="261" t="s">
        <v>55</v>
      </c>
      <c r="Q180" s="261" t="s">
        <v>56</v>
      </c>
      <c r="R180" s="261" t="s">
        <v>57</v>
      </c>
    </row>
    <row r="181" spans="1:18" x14ac:dyDescent="0.3">
      <c r="A181" s="191">
        <v>3</v>
      </c>
      <c r="B181" s="185" t="s">
        <v>466</v>
      </c>
      <c r="C181" s="180" t="s">
        <v>467</v>
      </c>
      <c r="D181" s="252">
        <v>6300</v>
      </c>
      <c r="E181" s="212" t="s">
        <v>159</v>
      </c>
      <c r="F181" s="212" t="s">
        <v>14</v>
      </c>
      <c r="G181" s="180"/>
      <c r="H181" s="180"/>
      <c r="I181" s="180"/>
      <c r="J181" s="185"/>
      <c r="K181" s="185"/>
      <c r="L181" s="185"/>
      <c r="M181" s="185"/>
      <c r="N181" s="185"/>
      <c r="O181" s="185"/>
      <c r="P181" s="185"/>
      <c r="Q181" s="185"/>
      <c r="R181" s="185"/>
    </row>
    <row r="182" spans="1:18" x14ac:dyDescent="0.3">
      <c r="A182" s="185"/>
      <c r="B182" s="185"/>
      <c r="C182" s="180" t="s">
        <v>468</v>
      </c>
      <c r="D182" s="180"/>
      <c r="E182" s="212" t="s">
        <v>65</v>
      </c>
      <c r="F182" s="212"/>
      <c r="G182" s="180"/>
      <c r="H182" s="180"/>
      <c r="I182" s="180"/>
      <c r="J182" s="185"/>
      <c r="K182" s="185"/>
      <c r="L182" s="185"/>
      <c r="M182" s="185"/>
      <c r="N182" s="185"/>
      <c r="O182" s="185"/>
      <c r="P182" s="185"/>
      <c r="Q182" s="185"/>
      <c r="R182" s="185"/>
    </row>
    <row r="183" spans="1:18" x14ac:dyDescent="0.3">
      <c r="A183" s="185"/>
      <c r="B183" s="185"/>
      <c r="C183" s="180" t="s">
        <v>418</v>
      </c>
      <c r="D183" s="180"/>
      <c r="E183" s="180"/>
      <c r="F183" s="180"/>
      <c r="G183" s="180"/>
      <c r="H183" s="180"/>
      <c r="I183" s="180"/>
      <c r="J183" s="185"/>
      <c r="K183" s="185"/>
      <c r="L183" s="185"/>
      <c r="M183" s="185"/>
      <c r="N183" s="185"/>
      <c r="O183" s="185"/>
      <c r="P183" s="185"/>
      <c r="Q183" s="185"/>
      <c r="R183" s="185"/>
    </row>
    <row r="184" spans="1:18" x14ac:dyDescent="0.3">
      <c r="A184" s="185"/>
      <c r="B184" s="185"/>
      <c r="C184" s="180" t="s">
        <v>469</v>
      </c>
      <c r="D184" s="180"/>
      <c r="E184" s="180"/>
      <c r="F184" s="180"/>
      <c r="G184" s="180"/>
      <c r="H184" s="180"/>
      <c r="I184" s="180"/>
      <c r="J184" s="185"/>
      <c r="K184" s="185"/>
      <c r="L184" s="185"/>
      <c r="M184" s="185"/>
      <c r="N184" s="185"/>
      <c r="O184" s="185"/>
      <c r="P184" s="185"/>
      <c r="Q184" s="185"/>
      <c r="R184" s="185"/>
    </row>
    <row r="185" spans="1:18" x14ac:dyDescent="0.3">
      <c r="A185" s="185"/>
      <c r="B185" s="185"/>
      <c r="C185" s="180" t="s">
        <v>419</v>
      </c>
      <c r="D185" s="180"/>
      <c r="E185" s="180"/>
      <c r="F185" s="180"/>
      <c r="G185" s="180"/>
      <c r="H185" s="180"/>
      <c r="I185" s="180"/>
      <c r="J185" s="185"/>
      <c r="K185" s="185"/>
      <c r="L185" s="185"/>
      <c r="M185" s="185"/>
      <c r="N185" s="185"/>
      <c r="O185" s="185"/>
      <c r="P185" s="185"/>
      <c r="Q185" s="185"/>
      <c r="R185" s="185"/>
    </row>
    <row r="186" spans="1:18" x14ac:dyDescent="0.3">
      <c r="A186" s="185"/>
      <c r="B186" s="185"/>
      <c r="C186" s="180" t="s">
        <v>488</v>
      </c>
      <c r="D186" s="180"/>
      <c r="E186" s="180"/>
      <c r="F186" s="180"/>
      <c r="G186" s="180"/>
      <c r="H186" s="180"/>
      <c r="I186" s="180"/>
      <c r="J186" s="185"/>
      <c r="K186" s="185"/>
      <c r="L186" s="185"/>
      <c r="M186" s="185"/>
      <c r="N186" s="185"/>
      <c r="O186" s="185"/>
      <c r="P186" s="185"/>
      <c r="Q186" s="185"/>
      <c r="R186" s="185"/>
    </row>
    <row r="187" spans="1:18" x14ac:dyDescent="0.3">
      <c r="A187" s="185"/>
      <c r="B187" s="185"/>
      <c r="C187" s="180" t="s">
        <v>497</v>
      </c>
      <c r="D187" s="180"/>
      <c r="E187" s="180"/>
      <c r="F187" s="180"/>
      <c r="G187" s="180"/>
      <c r="H187" s="180"/>
      <c r="I187" s="180"/>
      <c r="J187" s="185"/>
      <c r="K187" s="185"/>
      <c r="L187" s="185"/>
      <c r="M187" s="185"/>
      <c r="N187" s="185"/>
      <c r="O187" s="185"/>
      <c r="P187" s="185"/>
      <c r="Q187" s="185"/>
      <c r="R187" s="185"/>
    </row>
    <row r="188" spans="1:18" x14ac:dyDescent="0.3">
      <c r="A188" s="185"/>
      <c r="B188" s="185"/>
      <c r="C188" s="180" t="s">
        <v>498</v>
      </c>
      <c r="D188" s="180"/>
      <c r="E188" s="180"/>
      <c r="F188" s="180"/>
      <c r="G188" s="180"/>
      <c r="H188" s="180"/>
      <c r="I188" s="180"/>
      <c r="J188" s="185"/>
      <c r="K188" s="185"/>
      <c r="L188" s="185"/>
      <c r="M188" s="185"/>
      <c r="N188" s="185"/>
      <c r="O188" s="185"/>
      <c r="P188" s="185"/>
      <c r="Q188" s="185"/>
      <c r="R188" s="185"/>
    </row>
    <row r="189" spans="1:18" x14ac:dyDescent="0.3">
      <c r="A189" s="185"/>
      <c r="B189" s="185"/>
      <c r="C189" s="180" t="s">
        <v>499</v>
      </c>
      <c r="D189" s="180"/>
      <c r="E189" s="180"/>
      <c r="F189" s="180"/>
      <c r="G189" s="180"/>
      <c r="H189" s="180"/>
      <c r="I189" s="180"/>
      <c r="J189" s="185"/>
      <c r="K189" s="185"/>
      <c r="L189" s="185"/>
      <c r="M189" s="185"/>
      <c r="N189" s="185"/>
      <c r="O189" s="185"/>
      <c r="P189" s="185"/>
      <c r="Q189" s="185"/>
      <c r="R189" s="185"/>
    </row>
    <row r="190" spans="1:18" x14ac:dyDescent="0.3">
      <c r="A190" s="185"/>
      <c r="B190" s="185"/>
      <c r="C190" s="180" t="s">
        <v>502</v>
      </c>
      <c r="D190" s="180"/>
      <c r="E190" s="180"/>
      <c r="F190" s="180"/>
      <c r="G190" s="180"/>
      <c r="H190" s="180"/>
      <c r="I190" s="180"/>
      <c r="J190" s="185"/>
      <c r="K190" s="185"/>
      <c r="L190" s="185"/>
      <c r="M190" s="185"/>
      <c r="N190" s="185"/>
      <c r="O190" s="185"/>
      <c r="P190" s="185"/>
      <c r="Q190" s="185"/>
      <c r="R190" s="185"/>
    </row>
    <row r="191" spans="1:18" x14ac:dyDescent="0.3">
      <c r="A191" s="185"/>
      <c r="B191" s="185"/>
      <c r="C191" s="180" t="s">
        <v>500</v>
      </c>
      <c r="D191" s="180"/>
      <c r="E191" s="180"/>
      <c r="F191" s="180"/>
      <c r="G191" s="180"/>
      <c r="H191" s="180"/>
      <c r="I191" s="180"/>
      <c r="J191" s="185"/>
      <c r="K191" s="185"/>
      <c r="L191" s="185"/>
      <c r="M191" s="185"/>
      <c r="N191" s="185"/>
      <c r="O191" s="185"/>
      <c r="P191" s="185"/>
      <c r="Q191" s="185"/>
      <c r="R191" s="185"/>
    </row>
    <row r="192" spans="1:18" x14ac:dyDescent="0.3">
      <c r="A192" s="185"/>
      <c r="B192" s="185"/>
      <c r="C192" s="180" t="s">
        <v>501</v>
      </c>
      <c r="D192" s="180"/>
      <c r="E192" s="180"/>
      <c r="F192" s="180"/>
      <c r="G192" s="180"/>
      <c r="H192" s="180"/>
      <c r="I192" s="180"/>
      <c r="J192" s="185"/>
      <c r="K192" s="185"/>
      <c r="L192" s="185"/>
      <c r="M192" s="185"/>
      <c r="N192" s="185"/>
      <c r="O192" s="185"/>
      <c r="P192" s="185"/>
      <c r="Q192" s="185"/>
      <c r="R192" s="185"/>
    </row>
    <row r="193" spans="1:18" x14ac:dyDescent="0.3">
      <c r="A193" s="185"/>
      <c r="B193" s="185"/>
      <c r="C193" s="180" t="s">
        <v>507</v>
      </c>
      <c r="D193" s="180"/>
      <c r="E193" s="180"/>
      <c r="F193" s="180"/>
      <c r="G193" s="180"/>
      <c r="H193" s="180"/>
      <c r="I193" s="180"/>
      <c r="J193" s="185"/>
      <c r="K193" s="185"/>
      <c r="L193" s="185"/>
      <c r="M193" s="185"/>
      <c r="N193" s="185"/>
      <c r="O193" s="185"/>
      <c r="P193" s="185"/>
      <c r="Q193" s="185"/>
      <c r="R193" s="185"/>
    </row>
    <row r="194" spans="1:18" x14ac:dyDescent="0.3">
      <c r="A194" s="185"/>
      <c r="B194" s="185"/>
      <c r="C194" s="180" t="s">
        <v>503</v>
      </c>
      <c r="D194" s="180"/>
      <c r="E194" s="180"/>
      <c r="F194" s="180"/>
      <c r="G194" s="180"/>
      <c r="H194" s="180"/>
      <c r="I194" s="180"/>
      <c r="J194" s="185"/>
      <c r="K194" s="185"/>
      <c r="L194" s="185"/>
      <c r="M194" s="185"/>
      <c r="N194" s="185"/>
      <c r="O194" s="185"/>
      <c r="P194" s="185"/>
      <c r="Q194" s="185"/>
      <c r="R194" s="185"/>
    </row>
    <row r="195" spans="1:18" x14ac:dyDescent="0.3">
      <c r="A195" s="185"/>
      <c r="B195" s="185"/>
      <c r="C195" s="180" t="s">
        <v>470</v>
      </c>
      <c r="D195" s="180"/>
      <c r="E195" s="180"/>
      <c r="F195" s="180"/>
      <c r="G195" s="180"/>
      <c r="H195" s="180"/>
      <c r="I195" s="180"/>
      <c r="J195" s="185"/>
      <c r="K195" s="185"/>
      <c r="L195" s="185"/>
      <c r="M195" s="185"/>
      <c r="N195" s="185"/>
      <c r="O195" s="185"/>
      <c r="P195" s="185"/>
      <c r="Q195" s="185"/>
      <c r="R195" s="185"/>
    </row>
    <row r="196" spans="1:18" x14ac:dyDescent="0.3">
      <c r="A196" s="185"/>
      <c r="B196" s="185"/>
      <c r="C196" s="180" t="s">
        <v>471</v>
      </c>
      <c r="D196" s="180"/>
      <c r="E196" s="180"/>
      <c r="F196" s="180"/>
      <c r="G196" s="180"/>
      <c r="H196" s="180"/>
      <c r="I196" s="180"/>
      <c r="J196" s="185"/>
      <c r="K196" s="185"/>
      <c r="L196" s="185"/>
      <c r="M196" s="185"/>
      <c r="N196" s="185"/>
      <c r="O196" s="185"/>
      <c r="P196" s="185"/>
      <c r="Q196" s="185"/>
      <c r="R196" s="185"/>
    </row>
    <row r="197" spans="1:18" x14ac:dyDescent="0.3">
      <c r="A197" s="185"/>
      <c r="B197" s="185"/>
      <c r="C197" s="180" t="s">
        <v>472</v>
      </c>
      <c r="D197" s="180"/>
      <c r="E197" s="180"/>
      <c r="F197" s="180"/>
      <c r="G197" s="180"/>
      <c r="H197" s="180"/>
      <c r="I197" s="180"/>
      <c r="J197" s="185"/>
      <c r="K197" s="185"/>
      <c r="L197" s="185"/>
      <c r="M197" s="185"/>
      <c r="N197" s="185"/>
      <c r="O197" s="185"/>
      <c r="P197" s="185"/>
      <c r="Q197" s="185"/>
      <c r="R197" s="185"/>
    </row>
    <row r="198" spans="1:18" x14ac:dyDescent="0.3">
      <c r="A198" s="185"/>
      <c r="B198" s="185"/>
      <c r="C198" s="180" t="s">
        <v>473</v>
      </c>
      <c r="D198" s="180"/>
      <c r="E198" s="180"/>
      <c r="F198" s="180"/>
      <c r="G198" s="180"/>
      <c r="H198" s="180"/>
      <c r="I198" s="180"/>
      <c r="J198" s="185"/>
      <c r="K198" s="185"/>
      <c r="L198" s="185"/>
      <c r="M198" s="185"/>
      <c r="N198" s="185"/>
      <c r="O198" s="185"/>
      <c r="P198" s="185"/>
      <c r="Q198" s="185"/>
      <c r="R198" s="185"/>
    </row>
    <row r="199" spans="1:18" x14ac:dyDescent="0.3">
      <c r="A199" s="189"/>
      <c r="B199" s="189"/>
      <c r="C199" s="207" t="s">
        <v>474</v>
      </c>
      <c r="D199" s="207"/>
      <c r="E199" s="207"/>
      <c r="F199" s="207"/>
      <c r="G199" s="207"/>
      <c r="H199" s="207"/>
      <c r="I199" s="207"/>
      <c r="J199" s="189"/>
      <c r="K199" s="189"/>
      <c r="L199" s="189"/>
      <c r="M199" s="189"/>
      <c r="N199" s="189"/>
      <c r="O199" s="189"/>
      <c r="P199" s="189"/>
      <c r="Q199" s="189"/>
      <c r="R199" s="189"/>
    </row>
    <row r="200" spans="1:18" ht="21" x14ac:dyDescent="0.3">
      <c r="A200" s="220"/>
      <c r="B200" s="220"/>
      <c r="C200" s="221"/>
      <c r="D200" s="221"/>
      <c r="E200" s="221"/>
      <c r="F200" s="221"/>
      <c r="G200" s="221"/>
      <c r="H200" s="221"/>
      <c r="I200" s="221"/>
      <c r="J200" s="220"/>
      <c r="K200" s="220"/>
      <c r="L200" s="220"/>
      <c r="M200" s="220"/>
      <c r="N200" s="220"/>
      <c r="O200" s="220"/>
      <c r="P200" s="220"/>
      <c r="Q200" s="220"/>
      <c r="R200" s="226">
        <v>27</v>
      </c>
    </row>
    <row r="201" spans="1:18" x14ac:dyDescent="0.3">
      <c r="A201" s="187"/>
      <c r="B201" s="187"/>
      <c r="C201" s="215"/>
      <c r="D201" s="215"/>
      <c r="E201" s="215"/>
      <c r="F201" s="215"/>
      <c r="G201" s="215"/>
      <c r="H201" s="215"/>
      <c r="I201" s="215"/>
      <c r="J201" s="187"/>
      <c r="K201" s="187"/>
      <c r="L201" s="187"/>
      <c r="M201" s="187"/>
      <c r="N201" s="187"/>
      <c r="O201" s="187"/>
      <c r="P201" s="187"/>
      <c r="Q201" s="187"/>
      <c r="R201" s="187"/>
    </row>
    <row r="202" spans="1:18" x14ac:dyDescent="0.3">
      <c r="A202" s="187"/>
      <c r="B202" s="187"/>
      <c r="C202" s="215"/>
      <c r="D202" s="215"/>
      <c r="E202" s="215"/>
      <c r="F202" s="215"/>
      <c r="G202" s="215"/>
      <c r="H202" s="215"/>
      <c r="I202" s="215"/>
      <c r="J202" s="187"/>
      <c r="K202" s="187"/>
      <c r="L202" s="187"/>
      <c r="M202" s="187"/>
      <c r="N202" s="187"/>
      <c r="O202" s="187"/>
      <c r="P202" s="187"/>
      <c r="Q202" s="187"/>
      <c r="R202" s="187"/>
    </row>
    <row r="203" spans="1:18" x14ac:dyDescent="0.3">
      <c r="A203" s="187"/>
      <c r="B203" s="187"/>
      <c r="C203" s="215"/>
      <c r="D203" s="215"/>
      <c r="E203" s="215"/>
      <c r="F203" s="215"/>
      <c r="G203" s="215"/>
      <c r="H203" s="215"/>
      <c r="I203" s="215"/>
      <c r="J203" s="187"/>
      <c r="K203" s="187"/>
      <c r="L203" s="187"/>
      <c r="M203" s="187"/>
      <c r="N203" s="187"/>
      <c r="O203" s="187"/>
      <c r="P203" s="187"/>
      <c r="Q203" s="187"/>
      <c r="R203" s="187"/>
    </row>
    <row r="204" spans="1:18" x14ac:dyDescent="0.3">
      <c r="A204" s="302" t="s">
        <v>38</v>
      </c>
      <c r="B204" s="302" t="s">
        <v>39</v>
      </c>
      <c r="C204" s="259" t="s">
        <v>40</v>
      </c>
      <c r="D204" s="260" t="s">
        <v>11</v>
      </c>
      <c r="E204" s="302" t="s">
        <v>61</v>
      </c>
      <c r="F204" s="259" t="s">
        <v>42</v>
      </c>
      <c r="G204" s="301" t="s">
        <v>43</v>
      </c>
      <c r="H204" s="301"/>
      <c r="I204" s="301"/>
      <c r="J204" s="301" t="s">
        <v>331</v>
      </c>
      <c r="K204" s="301"/>
      <c r="L204" s="301"/>
      <c r="M204" s="301"/>
      <c r="N204" s="301"/>
      <c r="O204" s="301"/>
      <c r="P204" s="301"/>
      <c r="Q204" s="301"/>
      <c r="R204" s="301"/>
    </row>
    <row r="205" spans="1:18" ht="26.25" x14ac:dyDescent="0.3">
      <c r="A205" s="302"/>
      <c r="B205" s="302"/>
      <c r="C205" s="184" t="s">
        <v>39</v>
      </c>
      <c r="D205" s="179" t="s">
        <v>44</v>
      </c>
      <c r="E205" s="302"/>
      <c r="F205" s="184" t="s">
        <v>45</v>
      </c>
      <c r="G205" s="261" t="s">
        <v>46</v>
      </c>
      <c r="H205" s="261" t="s">
        <v>47</v>
      </c>
      <c r="I205" s="261" t="s">
        <v>48</v>
      </c>
      <c r="J205" s="261" t="s">
        <v>49</v>
      </c>
      <c r="K205" s="261" t="s">
        <v>50</v>
      </c>
      <c r="L205" s="261" t="s">
        <v>51</v>
      </c>
      <c r="M205" s="261" t="s">
        <v>52</v>
      </c>
      <c r="N205" s="261" t="s">
        <v>53</v>
      </c>
      <c r="O205" s="261" t="s">
        <v>54</v>
      </c>
      <c r="P205" s="261" t="s">
        <v>55</v>
      </c>
      <c r="Q205" s="261" t="s">
        <v>56</v>
      </c>
      <c r="R205" s="261" t="s">
        <v>57</v>
      </c>
    </row>
    <row r="206" spans="1:18" x14ac:dyDescent="0.3">
      <c r="A206" s="185"/>
      <c r="B206" s="185"/>
      <c r="C206" s="180" t="s">
        <v>475</v>
      </c>
      <c r="D206" s="180"/>
      <c r="E206" s="180"/>
      <c r="F206" s="180"/>
      <c r="G206" s="180"/>
      <c r="H206" s="180"/>
      <c r="I206" s="180"/>
      <c r="J206" s="185"/>
      <c r="K206" s="185"/>
      <c r="L206" s="185"/>
      <c r="M206" s="185"/>
      <c r="N206" s="185"/>
      <c r="O206" s="185"/>
      <c r="P206" s="185"/>
      <c r="Q206" s="185"/>
      <c r="R206" s="185"/>
    </row>
    <row r="207" spans="1:18" x14ac:dyDescent="0.3">
      <c r="A207" s="185"/>
      <c r="B207" s="185"/>
      <c r="C207" s="180" t="s">
        <v>476</v>
      </c>
      <c r="D207" s="180"/>
      <c r="E207" s="180"/>
      <c r="F207" s="180"/>
      <c r="G207" s="180"/>
      <c r="H207" s="180"/>
      <c r="I207" s="180"/>
      <c r="J207" s="185"/>
      <c r="K207" s="185"/>
      <c r="L207" s="185"/>
      <c r="M207" s="185"/>
      <c r="N207" s="185"/>
      <c r="O207" s="185"/>
      <c r="P207" s="185"/>
      <c r="Q207" s="185"/>
      <c r="R207" s="185"/>
    </row>
    <row r="208" spans="1:18" x14ac:dyDescent="0.3">
      <c r="A208" s="185"/>
      <c r="B208" s="185"/>
      <c r="C208" s="180" t="s">
        <v>412</v>
      </c>
      <c r="D208" s="180"/>
      <c r="E208" s="180"/>
      <c r="F208" s="180"/>
      <c r="G208" s="180"/>
      <c r="H208" s="180"/>
      <c r="I208" s="180"/>
      <c r="J208" s="185"/>
      <c r="K208" s="185"/>
      <c r="L208" s="185"/>
      <c r="M208" s="185"/>
      <c r="N208" s="185"/>
      <c r="O208" s="185"/>
      <c r="P208" s="185"/>
      <c r="Q208" s="185"/>
      <c r="R208" s="185"/>
    </row>
    <row r="209" spans="1:18" x14ac:dyDescent="0.3">
      <c r="A209" s="185"/>
      <c r="B209" s="185"/>
      <c r="C209" s="180" t="s">
        <v>413</v>
      </c>
      <c r="D209" s="180"/>
      <c r="E209" s="180"/>
      <c r="F209" s="180"/>
      <c r="G209" s="180"/>
      <c r="H209" s="180"/>
      <c r="I209" s="180"/>
      <c r="J209" s="185"/>
      <c r="K209" s="185"/>
      <c r="L209" s="185"/>
      <c r="M209" s="185"/>
      <c r="N209" s="185"/>
      <c r="O209" s="185"/>
      <c r="P209" s="185"/>
      <c r="Q209" s="185"/>
      <c r="R209" s="185"/>
    </row>
    <row r="210" spans="1:18" x14ac:dyDescent="0.3">
      <c r="A210" s="189"/>
      <c r="B210" s="189"/>
      <c r="C210" s="207" t="s">
        <v>414</v>
      </c>
      <c r="D210" s="207"/>
      <c r="E210" s="207"/>
      <c r="F210" s="207"/>
      <c r="G210" s="207"/>
      <c r="H210" s="207"/>
      <c r="I210" s="207"/>
      <c r="J210" s="189"/>
      <c r="K210" s="189"/>
      <c r="L210" s="189"/>
      <c r="M210" s="189"/>
      <c r="N210" s="189"/>
      <c r="O210" s="189"/>
      <c r="P210" s="189"/>
      <c r="Q210" s="189"/>
      <c r="R210" s="189"/>
    </row>
    <row r="211" spans="1:18" x14ac:dyDescent="0.3">
      <c r="C211" s="208"/>
      <c r="D211" s="208"/>
      <c r="E211" s="208"/>
      <c r="F211" s="208"/>
      <c r="G211" s="208"/>
      <c r="H211" s="208"/>
      <c r="I211" s="208"/>
    </row>
    <row r="225" spans="18:18" ht="21" x14ac:dyDescent="0.3">
      <c r="R225" s="224">
        <v>28</v>
      </c>
    </row>
  </sheetData>
  <mergeCells count="48">
    <mergeCell ref="A204:A205"/>
    <mergeCell ref="B204:B205"/>
    <mergeCell ref="E204:E205"/>
    <mergeCell ref="G204:I204"/>
    <mergeCell ref="J204:R204"/>
    <mergeCell ref="A179:A180"/>
    <mergeCell ref="B179:B180"/>
    <mergeCell ref="E179:E180"/>
    <mergeCell ref="G179:I179"/>
    <mergeCell ref="J179:R179"/>
    <mergeCell ref="A154:A155"/>
    <mergeCell ref="B154:B155"/>
    <mergeCell ref="E154:E155"/>
    <mergeCell ref="G154:I154"/>
    <mergeCell ref="J154:R154"/>
    <mergeCell ref="A103:A104"/>
    <mergeCell ref="B103:B104"/>
    <mergeCell ref="E103:E104"/>
    <mergeCell ref="G103:I103"/>
    <mergeCell ref="J103:R103"/>
    <mergeCell ref="A53:A54"/>
    <mergeCell ref="B53:B54"/>
    <mergeCell ref="E53:E54"/>
    <mergeCell ref="G53:I53"/>
    <mergeCell ref="J53:R53"/>
    <mergeCell ref="A79:A80"/>
    <mergeCell ref="B79:B80"/>
    <mergeCell ref="E79:E80"/>
    <mergeCell ref="G79:I79"/>
    <mergeCell ref="J79:R79"/>
    <mergeCell ref="A128:A129"/>
    <mergeCell ref="B128:B129"/>
    <mergeCell ref="E128:E129"/>
    <mergeCell ref="G128:I128"/>
    <mergeCell ref="J128:R128"/>
    <mergeCell ref="A28:A29"/>
    <mergeCell ref="B28:B29"/>
    <mergeCell ref="E28:E29"/>
    <mergeCell ref="G28:I28"/>
    <mergeCell ref="J28:R28"/>
    <mergeCell ref="A2:R2"/>
    <mergeCell ref="A3:R3"/>
    <mergeCell ref="A4:R4"/>
    <mergeCell ref="A8:A9"/>
    <mergeCell ref="B8:B9"/>
    <mergeCell ref="E8:E9"/>
    <mergeCell ref="G8:I8"/>
    <mergeCell ref="J8:R8"/>
  </mergeCells>
  <pageMargins left="0.25" right="0.25" top="0.75" bottom="0.75" header="0.3" footer="0.3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ผด.01</vt:lpstr>
      <vt:lpstr>ผด.02</vt:lpstr>
      <vt:lpstr>แบบฟอร์ม</vt:lpstr>
      <vt:lpstr>หน่วยงานอื่น</vt:lpstr>
      <vt:lpstr>งบอุดหนุนเฉพาะกิจ</vt:lpstr>
      <vt:lpstr>ผด.02.1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2022-03-16T03:51:56Z</dcterms:modified>
</cp:coreProperties>
</file>